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640" windowHeight="1185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<sst xmlns="http://schemas.openxmlformats.org/spreadsheetml/2006/main" count="333" uniqueCount="227">
  <si>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</si>
  <si>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</si>
  <si>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</si>
  <si>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</si>
  <si>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</si>
  <si>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</si>
  <si>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</si>
  <si>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</si>
  <si>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</si>
  <si>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</si>
  <si>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</si>
  <si>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</si>
  <si>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</si>
  <si>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</si>
  <si>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</si>
  <si>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</si>
  <si>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</si>
  <si>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</si>
  <si>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</si>
  <si>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</si>
  <si>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</si>
  <si>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</si>
  <si>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</si>
  <si>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</si>
  <si>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</si>
  <si>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</si>
  <si>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</si>
  <si>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</si>
  <si>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</si>
  <si>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</si>
  <si>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</si>
  <si>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</si>
  <si>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</si>
  <si>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</si>
  <si>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</si>
  <si>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</si>
  <si>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</si>
  <si>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</si>
  <si>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</si>
  <si>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</si>
  <si>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</si>
  <si>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</si>
  <si>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</si>
  <si>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</si>
  <si>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</si>
  <si>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</si>
  <si>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</si>
  <si>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</si>
  <si>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</si>
  <si>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</si>
  <si>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</si>
  <si>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</si>
  <si>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</si>
  <si>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</si>
  <si>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</si>
  <si>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</si>
  <si>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</si>
  <si>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</si>
  <si>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</si>
  <si>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</si>
  <si>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</si>
  <si>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</si>
  <si>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</si>
  <si>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</si>
  <si>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</si>
  <si>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</si>
  <si>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</si>
  <si>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</si>
  <si>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</si>
  <si>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</si>
  <si>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</si>
  <si>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</si>
  <si>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</si>
  <si>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</si>
  <si>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</si>
  <si>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</si>
  <si>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</si>
  <si>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</si>
  <si>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</si>
  <si>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</si>
  <si>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</si>
  <si>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</si>
  <si>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</si>
  <si>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</si>
  <si>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</si>
  <si>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</si>
  <si>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</si>
  <si>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</si>
  <si>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</si>
  <si>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</si>
  <si>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</si>
  <si>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</si>
  <si>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</si>
  <si>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</si>
  <si>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</si>
  <si>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</si>
  <si>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</si>
  <si>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</si>
  <si>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</si>
  <si>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</si>
  <si>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</si>
  <si>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</si>
  <si>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</si>
  <si>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</si>
  <si>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</si>
  <si>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</si>
  <si>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</si>
  <si>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</si>
  <si>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</si>
  <si>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</si>
  <si>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</si>
  <si>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</si>
  <si>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</si>
  <si>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</si>
  <si>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</si>
  <si>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</si>
  <si>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</si>
  <si>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</si>
  <si>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</si>
  <si>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</si>
  <si>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</si>
  <si>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</si>
  <si>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</si>
  <si>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</si>
  <si>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</si>
  <si>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</si>
  <si>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</si>
  <si>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</si>
  <si>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</si>
  <si>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</si>
  <si>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</si>
  <si>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</si>
  <si>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</si>
  <si>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</si>
  <si>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</si>
  <si>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</si>
  <si>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</si>
  <si>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</si>
  <si>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</si>
  <si>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</si>
  <si>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</si>
  <si>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</si>
  <si>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</si>
  <si>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</si>
  <si>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</si>
  <si>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</si>
  <si>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Форма 0503737 с.3</t>
  </si>
  <si>
    <t>Форма 0503737 с.4</t>
  </si>
  <si>
    <t>01 января 2018 г.</t>
  </si>
  <si>
    <t>Федеральное государственное бюджетное образовательное учреждение высшего образования "Омский государственный педагогический университет"</t>
  </si>
  <si>
    <t>02079649</t>
  </si>
  <si>
    <t>2.собственные доходы учреждения</t>
  </si>
  <si>
    <t>ГОД</t>
  </si>
  <si>
    <t>01.01.2018</t>
  </si>
  <si>
    <t>3</t>
  </si>
  <si>
    <t>07401001X510352701000</t>
  </si>
  <si>
    <t>52701000</t>
  </si>
  <si>
    <t>000</t>
  </si>
  <si>
    <t>Возврат ранее перечисленных денежных обеспечений</t>
  </si>
  <si>
    <t>171</t>
  </si>
  <si>
    <t>Доходы от переоценки активов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</si>
  <si>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</si>
  <si>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</si>
  <si>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</si>
  <si>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i1_110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</si>
  <si>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</si>
  <si>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</si>
  <si>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</si>
  <si>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</si>
  <si>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</si>
  <si>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</si>
  <si>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</si>
  <si>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</si>
  <si>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</si>
  <si>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</si>
  <si>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</si>
  <si>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i1_200</t>
  </si>
  <si>
    <t>ИНЫЕ ЗАКУПКИ ТОВАРОВ, РАБОТ И УСЛУГ ДЛЯ ОБЕСПЕЧЕНИЯ ГОСУДАРСТВЕННЫХ (МУНИЦИПАЛЬНЫХ) НУЖД</t>
  </si>
  <si>
    <t>240</t>
  </si>
  <si>
    <t>i1_240</t>
  </si>
  <si>
    <t>Научно-исследовательские и опытно-конструкторские работы</t>
  </si>
  <si>
    <t>241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</si>
  <si>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</si>
  <si>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</si>
  <si>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</t>
  </si>
  <si>
    <t>300</t>
  </si>
  <si>
    <t>i1_300</t>
  </si>
  <si>
    <t>СОЦИАЛЬНЫЕ ВЫПЛАТЫ ГРАЖДАНАМ, КРОМЕ ПУБЛИЧНЫХ НОРМАТИВНЫХ СОЦИАЛЬНЫХ ВЫПЛАТ</t>
  </si>
  <si>
    <t>320</t>
  </si>
  <si>
    <t>i1_320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</si>
  <si>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</si>
  <si>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</si>
  <si>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</si>
  <si>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800</t>
  </si>
  <si>
    <t>i1_800</t>
  </si>
  <si>
    <t>УПЛАТА НАЛОГОВ, СБОРОВ И ИНЫХ ПЛАТЕЖЕЙ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</si>
  <si>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</si>
  <si>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</si>
  <si>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</si>
  <si>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</si>
  <si>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</si>
  <si>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</si>
  <si>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</si>
  <si>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</si>
  <si>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</t>
  </si>
  <si>
    <t>860</t>
  </si>
  <si>
    <t>i1_860</t>
  </si>
  <si>
    <t>Взносы в международные организации</t>
  </si>
  <si>
    <t>862</t>
  </si>
  <si>
    <t>030</t>
  </si>
  <si>
    <t>120</t>
  </si>
  <si>
    <t>ДОХОДЫ ОТ СОБСТВЕННОСТИ</t>
  </si>
  <si>
    <t>ДОХОДЫ ОТ ОКАЗАНИЯ ПЛАТНЫХ УСЛУГ (РАБОТ)</t>
  </si>
  <si>
    <t>040</t>
  </si>
  <si>
    <t>130</t>
  </si>
  <si>
    <t>050</t>
  </si>
  <si>
    <t>140</t>
  </si>
  <si>
    <t>ДОХОДЫ ОТ ШТРАФОВ, ПЕНЕЙ, ИНЫХ СУММ ПРИНУДИТЕЛЬНОГО ИЗЪЯТИЯ</t>
  </si>
  <si>
    <t>090</t>
  </si>
  <si>
    <t>i1_090</t>
  </si>
  <si>
    <t>ДОХОДЫ ОТ ОПЕРАЦИЙ С АКТИВАМИ, в том числе:</t>
  </si>
  <si>
    <t>400</t>
  </si>
  <si>
    <t>440</t>
  </si>
  <si>
    <t>095</t>
  </si>
  <si>
    <t>от выбытий материальных запасов</t>
  </si>
  <si>
    <t>ПРОЧИЕ ДОХОДЫ</t>
  </si>
  <si>
    <t>180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</si>
</sst>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164" fontId="4" fillId="33" borderId="11" xfId="0" applyNumberFormat="1" applyFont="1" applyFill="1" applyBorder="1" applyAlignment="1" applyProtection="1">
      <alignment horizontal="right"/>
      <protection locked="0"/>
    </xf>
    <xf numFmtId="164" fontId="4" fillId="33" borderId="10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64" fontId="4" fillId="33" borderId="13" xfId="0" applyNumberFormat="1" applyFont="1" applyFill="1" applyBorder="1" applyAlignment="1" applyProtection="1">
      <alignment horizontal="right"/>
      <protection locked="0"/>
    </xf>
    <xf numFmtId="164" fontId="4" fillId="34" borderId="11" xfId="0" applyNumberFormat="1" applyFont="1" applyFill="1" applyBorder="1" applyAlignment="1" applyProtection="1">
      <alignment horizontal="right"/>
      <protection/>
    </xf>
    <xf numFmtId="49" fontId="4" fillId="33" borderId="14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left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left" wrapText="1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49" fontId="4" fillId="34" borderId="11" xfId="0" applyNumberFormat="1" applyFont="1" applyFill="1" applyBorder="1" applyAlignment="1" applyProtection="1">
      <alignment horizontal="center"/>
      <protection/>
    </xf>
    <xf numFmtId="164" fontId="4" fillId="35" borderId="11" xfId="0" applyNumberFormat="1" applyFont="1" applyFill="1" applyBorder="1" applyAlignment="1" applyProtection="1">
      <alignment horizontal="right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horizontal="left" wrapText="1" indent="1"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1" borderId="10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64" fontId="4" fillId="31" borderId="28" xfId="0" applyNumberFormat="1" applyFont="1" applyFill="1" applyBorder="1" applyAlignment="1" applyProtection="1">
      <alignment horizontal="right"/>
      <protection/>
    </xf>
    <xf numFmtId="0" fontId="4" fillId="36" borderId="27" xfId="0" applyFont="1" applyFill="1" applyBorder="1" applyAlignment="1" applyProtection="1">
      <alignment horizontal="left" wrapText="1" indent="1"/>
      <protection/>
    </xf>
    <xf numFmtId="49" fontId="4" fillId="36" borderId="29" xfId="0" applyNumberFormat="1" applyFont="1" applyFill="1" applyBorder="1" applyAlignment="1" applyProtection="1">
      <alignment horizontal="center"/>
      <protection/>
    </xf>
    <xf numFmtId="49" fontId="4" fillId="36" borderId="10" xfId="0" applyNumberFormat="1" applyFont="1" applyFill="1" applyBorder="1" applyAlignment="1" applyProtection="1">
      <alignment horizontal="center"/>
      <protection/>
    </xf>
    <xf numFmtId="164" fontId="4" fillId="36" borderId="11" xfId="0" applyNumberFormat="1" applyFont="1" applyFill="1" applyBorder="1" applyAlignment="1" applyProtection="1">
      <alignment horizontal="right"/>
      <protection/>
    </xf>
    <xf numFmtId="164" fontId="4" fillId="36" borderId="10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64" fontId="4" fillId="36" borderId="28" xfId="0" applyNumberFormat="1" applyFont="1" applyFill="1" applyBorder="1" applyAlignment="1" applyProtection="1">
      <alignment horizontal="right"/>
      <protection/>
    </xf>
    <xf numFmtId="0" fontId="4" fillId="33" borderId="30" xfId="0" applyFont="1" applyFill="1" applyBorder="1" applyAlignment="1" applyProtection="1">
      <alignment horizontal="left" vertical="top" wrapText="1"/>
      <protection/>
    </xf>
    <xf numFmtId="49" fontId="4" fillId="33" borderId="31" xfId="0" applyNumberFormat="1" applyFont="1" applyFill="1" applyBorder="1" applyAlignment="1" applyProtection="1">
      <alignment horizontal="center" vertical="top" wrapText="1"/>
      <protection/>
    </xf>
    <xf numFmtId="49" fontId="4" fillId="33" borderId="24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 vertical="top"/>
      <protection/>
    </xf>
    <xf numFmtId="49" fontId="4" fillId="33" borderId="33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164" fontId="4" fillId="35" borderId="17" xfId="0" applyNumberFormat="1" applyFont="1" applyFill="1" applyBorder="1" applyAlignment="1" applyProtection="1">
      <alignment horizontal="right"/>
      <protection/>
    </xf>
    <xf numFmtId="49" fontId="4" fillId="0" borderId="36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6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7" xfId="0" applyFont="1" applyFill="1" applyBorder="1" applyAlignment="1" applyProtection="1">
      <alignment horizontal="left" wrapText="1" indent="1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49" fontId="4" fillId="33" borderId="32" xfId="0" applyNumberFormat="1" applyFont="1" applyFill="1" applyBorder="1" applyAlignment="1" applyProtection="1">
      <alignment horizontal="center"/>
      <protection/>
    </xf>
    <xf numFmtId="49" fontId="4" fillId="33" borderId="33" xfId="0" applyNumberFormat="1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left" wrapText="1" indent="2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49" fontId="4" fillId="33" borderId="41" xfId="0" applyNumberFormat="1" applyFont="1" applyFill="1" applyBorder="1" applyAlignment="1" applyProtection="1">
      <alignment horizontal="center"/>
      <protection/>
    </xf>
    <xf numFmtId="0" fontId="6" fillId="34" borderId="42" xfId="0" applyFont="1" applyFill="1" applyBorder="1" applyAlignment="1" applyProtection="1">
      <alignment horizontal="left" wrapText="1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49" fontId="4" fillId="34" borderId="44" xfId="0" applyNumberFormat="1" applyFont="1" applyFill="1" applyBorder="1" applyAlignment="1" applyProtection="1">
      <alignment horizontal="center"/>
      <protection/>
    </xf>
    <xf numFmtId="164" fontId="4" fillId="35" borderId="44" xfId="0" applyNumberFormat="1" applyFont="1" applyFill="1" applyBorder="1" applyAlignment="1" applyProtection="1">
      <alignment horizontal="right"/>
      <protection/>
    </xf>
    <xf numFmtId="49" fontId="4" fillId="35" borderId="45" xfId="0" applyNumberFormat="1" applyFont="1" applyFill="1" applyBorder="1" applyAlignment="1" applyProtection="1">
      <alignment horizontal="center"/>
      <protection/>
    </xf>
    <xf numFmtId="49" fontId="4" fillId="35" borderId="39" xfId="0" applyNumberFormat="1" applyFont="1" applyFill="1" applyBorder="1" applyAlignment="1" applyProtection="1">
      <alignment horizontal="center"/>
      <protection/>
    </xf>
    <xf numFmtId="49" fontId="4" fillId="34" borderId="46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7" xfId="0" applyFont="1" applyFill="1" applyBorder="1" applyAlignment="1" applyProtection="1">
      <alignment horizontal="left" wrapTex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64" fontId="4" fillId="26" borderId="48" xfId="0" applyNumberFormat="1" applyFont="1" applyFill="1" applyBorder="1" applyAlignment="1" applyProtection="1">
      <alignment horizontal="right" wrapText="1"/>
      <protection/>
    </xf>
    <xf numFmtId="49" fontId="4" fillId="26" borderId="48" xfId="0" applyNumberFormat="1" applyFont="1" applyFill="1" applyBorder="1" applyAlignment="1" applyProtection="1">
      <alignment horizontal="right" wrapText="1"/>
      <protection/>
    </xf>
    <xf numFmtId="164" fontId="4" fillId="26" borderId="18" xfId="0" applyNumberFormat="1" applyFont="1" applyFill="1" applyBorder="1" applyAlignment="1" applyProtection="1">
      <alignment horizontal="right" wrapText="1"/>
      <protection/>
    </xf>
    <xf numFmtId="0" fontId="7" fillId="34" borderId="27" xfId="0" applyFont="1" applyFill="1" applyBorder="1" applyAlignment="1" applyProtection="1">
      <alignment horizontal="left" wrapText="1" indent="1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164" fontId="4" fillId="35" borderId="28" xfId="0" applyNumberFormat="1" applyFont="1" applyFill="1" applyBorder="1" applyAlignment="1" applyProtection="1">
      <alignment horizontal="right"/>
      <protection/>
    </xf>
    <xf numFmtId="0" fontId="4" fillId="0" borderId="27" xfId="0" applyFont="1" applyFill="1" applyBorder="1" applyAlignment="1" applyProtection="1">
      <alignment horizontal="left" wrapText="1" indent="1"/>
      <protection/>
    </xf>
    <xf numFmtId="49" fontId="4" fillId="33" borderId="11" xfId="0" applyNumberFormat="1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left" wrapText="1" indent="3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164" fontId="4" fillId="33" borderId="28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22" xfId="0" applyNumberFormat="1" applyFont="1" applyFill="1" applyBorder="1" applyAlignment="1" applyProtection="1">
      <alignment horizontal="right"/>
      <protection/>
    </xf>
    <xf numFmtId="49" fontId="4" fillId="35" borderId="22" xfId="0" applyNumberFormat="1" applyFont="1" applyFill="1" applyBorder="1" applyAlignment="1" applyProtection="1">
      <alignment horizontal="right"/>
      <protection/>
    </xf>
    <xf numFmtId="164" fontId="4" fillId="35" borderId="50" xfId="0" applyNumberFormat="1" applyFont="1" applyFill="1" applyBorder="1" applyAlignment="1" applyProtection="1">
      <alignment horizontal="right"/>
      <protection/>
    </xf>
    <xf numFmtId="0" fontId="4" fillId="34" borderId="47" xfId="0" applyFont="1" applyFill="1" applyBorder="1" applyAlignment="1" applyProtection="1">
      <alignment horizontal="left" wrapText="1" indent="3"/>
      <protection/>
    </xf>
    <xf numFmtId="49" fontId="4" fillId="34" borderId="36" xfId="0" applyNumberFormat="1" applyFont="1" applyFill="1" applyBorder="1" applyAlignment="1" applyProtection="1">
      <alignment horizontal="center"/>
      <protection/>
    </xf>
    <xf numFmtId="0" fontId="7" fillId="34" borderId="47" xfId="0" applyFont="1" applyFill="1" applyBorder="1" applyAlignment="1" applyProtection="1">
      <alignment horizontal="left" wrapText="1" indent="1"/>
      <protection/>
    </xf>
    <xf numFmtId="164" fontId="4" fillId="31" borderId="19" xfId="0" applyNumberFormat="1" applyFont="1" applyFill="1" applyBorder="1" applyAlignment="1" applyProtection="1">
      <alignment horizontal="right"/>
      <protection/>
    </xf>
    <xf numFmtId="49" fontId="4" fillId="34" borderId="19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64" fontId="4" fillId="33" borderId="49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64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2" xfId="0" applyNumberFormat="1" applyFont="1" applyFill="1" applyBorder="1" applyAlignment="1" applyProtection="1">
      <alignment horizontal="center"/>
      <protection/>
    </xf>
    <xf numFmtId="164" fontId="4" fillId="34" borderId="49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31" xfId="0" applyNumberFormat="1" applyFont="1" applyFill="1" applyBorder="1" applyAlignment="1" applyProtection="1">
      <alignment horizontal="center"/>
      <protection/>
    </xf>
    <xf numFmtId="49" fontId="4" fillId="34" borderId="24" xfId="0" applyNumberFormat="1" applyFont="1" applyFill="1" applyBorder="1" applyAlignment="1" applyProtection="1">
      <alignment horizontal="center"/>
      <protection/>
    </xf>
    <xf numFmtId="164" fontId="4" fillId="34" borderId="23" xfId="0" applyNumberFormat="1" applyFont="1" applyFill="1" applyBorder="1" applyAlignment="1" applyProtection="1">
      <alignment horizontal="right"/>
      <protection/>
    </xf>
    <xf numFmtId="164" fontId="4" fillId="31" borderId="23" xfId="0" applyNumberFormat="1" applyFont="1" applyFill="1" applyBorder="1" applyAlignment="1" applyProtection="1">
      <alignment horizontal="right"/>
      <protection/>
    </xf>
    <xf numFmtId="49" fontId="4" fillId="33" borderId="25" xfId="0" applyNumberFormat="1" applyFont="1" applyFill="1" applyBorder="1" applyAlignment="1" applyProtection="1">
      <alignment horizontal="right"/>
      <protection/>
    </xf>
    <xf numFmtId="164" fontId="4" fillId="31" borderId="55" xfId="0" applyNumberFormat="1" applyFont="1" applyFill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64" fontId="4" fillId="31" borderId="49" xfId="0" applyNumberFormat="1" applyFont="1" applyFill="1" applyBorder="1" applyAlignment="1" applyProtection="1">
      <alignment horizontal="right"/>
      <protection/>
    </xf>
    <xf numFmtId="0" fontId="4" fillId="34" borderId="42" xfId="0" applyFont="1" applyFill="1" applyBorder="1" applyAlignment="1" applyProtection="1">
      <alignment horizontal="left" wrapText="1" indent="3"/>
      <protection/>
    </xf>
    <xf numFmtId="164" fontId="4" fillId="31" borderId="2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164" fontId="4" fillId="35" borderId="48" xfId="0" applyNumberFormat="1" applyFont="1" applyFill="1" applyBorder="1" applyAlignment="1" applyProtection="1">
      <alignment horizontal="right"/>
      <protection/>
    </xf>
    <xf numFmtId="49" fontId="4" fillId="0" borderId="56" xfId="0" applyNumberFormat="1" applyFont="1" applyFill="1" applyBorder="1" applyAlignment="1" applyProtection="1">
      <alignment horizontal="center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left" wrapText="1"/>
      <protection/>
    </xf>
    <xf numFmtId="49" fontId="4" fillId="33" borderId="57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64" fontId="4" fillId="33" borderId="58" xfId="0" applyNumberFormat="1" applyFont="1" applyFill="1" applyBorder="1" applyAlignment="1" applyProtection="1">
      <alignment horizontal="right"/>
      <protection/>
    </xf>
    <xf numFmtId="164" fontId="4" fillId="33" borderId="50" xfId="0" applyNumberFormat="1" applyFont="1" applyFill="1" applyBorder="1" applyAlignment="1" applyProtection="1">
      <alignment horizontal="right"/>
      <protection/>
    </xf>
    <xf numFmtId="0" fontId="7" fillId="34" borderId="59" xfId="0" applyFont="1" applyFill="1" applyBorder="1" applyAlignment="1" applyProtection="1">
      <alignment horizontal="left" wrapText="1" indent="1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49" fontId="4" fillId="33" borderId="61" xfId="0" applyNumberFormat="1" applyFont="1" applyFill="1" applyBorder="1" applyAlignment="1" applyProtection="1">
      <alignment horizontal="center"/>
      <protection/>
    </xf>
    <xf numFmtId="164" fontId="4" fillId="33" borderId="40" xfId="0" applyNumberFormat="1" applyFont="1" applyFill="1" applyBorder="1" applyAlignment="1" applyProtection="1">
      <alignment horizontal="right"/>
      <protection/>
    </xf>
    <xf numFmtId="164" fontId="4" fillId="33" borderId="61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13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49" fontId="4" fillId="33" borderId="11" xfId="0" applyNumberFormat="1" applyFont="1" applyFill="1" applyBorder="1" applyAlignment="1" applyProtection="1">
      <alignment horizontal="center"/>
      <protection locked="0"/>
    </xf>
    <xf numFmtId="49" fontId="4" fillId="0" borderId="29" xfId="0" applyNumberFormat="1" applyFont="1" applyFill="1" applyBorder="1" applyAlignment="1" applyProtection="1">
      <alignment horizontal="center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9" xfId="0" applyNumberFormat="1" applyFont="1" applyFill="1" applyBorder="1" applyAlignment="1" applyProtection="1">
      <alignment horizontal="right"/>
      <protection/>
    </xf>
    <xf numFmtId="164" fontId="4" fillId="33" borderId="52" xfId="0" applyNumberFormat="1" applyFont="1" applyFill="1" applyBorder="1" applyAlignment="1" applyProtection="1">
      <alignment horizontal="right"/>
      <protection locked="0"/>
    </xf>
    <xf numFmtId="164" fontId="4" fillId="33" borderId="51" xfId="0" applyNumberFormat="1" applyFont="1" applyFill="1" applyBorder="1" applyAlignment="1" applyProtection="1">
      <alignment horizontal="right"/>
      <protection locked="0"/>
    </xf>
    <xf numFmtId="164" fontId="4" fillId="33" borderId="49" xfId="0" applyNumberFormat="1" applyFont="1" applyFill="1" applyBorder="1" applyAlignment="1" applyProtection="1">
      <alignment horizontal="right"/>
      <protection locked="0"/>
    </xf>
    <xf numFmtId="164" fontId="4" fillId="33" borderId="22" xfId="0" applyNumberFormat="1" applyFont="1" applyFill="1" applyBorder="1" applyAlignment="1" applyProtection="1">
      <alignment horizontal="right"/>
      <protection locked="0"/>
    </xf>
    <xf numFmtId="164" fontId="4" fillId="33" borderId="23" xfId="0" applyNumberFormat="1" applyFont="1" applyFill="1" applyBorder="1" applyAlignment="1" applyProtection="1">
      <alignment horizontal="right"/>
      <protection locked="0"/>
    </xf>
    <xf numFmtId="164" fontId="4" fillId="33" borderId="24" xfId="0" applyNumberFormat="1" applyFont="1" applyFill="1" applyBorder="1" applyAlignment="1" applyProtection="1">
      <alignment horizontal="right"/>
      <protection locked="0"/>
    </xf>
    <xf numFmtId="165" fontId="4" fillId="33" borderId="19" xfId="0" applyNumberFormat="1" applyFont="1" applyFill="1" applyBorder="1" applyAlignment="1" applyProtection="1">
      <alignment horizontal="center"/>
      <protection locked="0"/>
    </xf>
    <xf numFmtId="49" fontId="4" fillId="33" borderId="19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8" xfId="0" applyNumberFormat="1" applyFont="1" applyFill="1" applyBorder="1" applyAlignment="1">
      <alignment horizontal="left"/>
    </xf>
    <xf numFmtId="49" fontId="4" fillId="33" borderId="63" xfId="0" applyNumberFormat="1" applyFont="1" applyFill="1" applyBorder="1" applyAlignment="1">
      <alignment horizontal="left"/>
    </xf>
    <xf numFmtId="49" fontId="4" fillId="26" borderId="64" xfId="0" applyNumberFormat="1" applyFont="1" applyFill="1" applyBorder="1" applyAlignment="1" applyProtection="1">
      <alignment horizontal="right" wrapText="1"/>
      <protection/>
    </xf>
    <xf numFmtId="49" fontId="4" fillId="35" borderId="58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49" fontId="4" fillId="33" borderId="65" xfId="0" applyNumberFormat="1" applyFont="1" applyFill="1" applyBorder="1" applyAlignment="1" applyProtection="1">
      <alignment horizontal="right"/>
      <protection/>
    </xf>
    <xf numFmtId="49" fontId="4" fillId="33" borderId="36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23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49" fontId="4" fillId="33" borderId="24" xfId="0" applyNumberFormat="1" applyFont="1" applyFill="1" applyBorder="1" applyAlignment="1" applyProtection="1">
      <alignment horizontal="center"/>
      <protection/>
    </xf>
    <xf numFmtId="164" fontId="4" fillId="33" borderId="24" xfId="0" applyNumberFormat="1" applyFont="1" applyFill="1" applyBorder="1" applyAlignment="1" applyProtection="1">
      <alignment horizontal="right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20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36" xfId="0" applyNumberFormat="1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34" borderId="18" xfId="0" applyNumberFormat="1" applyFont="1" applyFill="1" applyBorder="1" applyAlignment="1" applyProtection="1">
      <alignment horizontal="center"/>
      <protection/>
    </xf>
    <xf numFmtId="0" fontId="4" fillId="37" borderId="30" xfId="0" applyFont="1" applyFill="1" applyBorder="1" applyAlignment="1" applyProtection="1">
      <alignment horizontal="left" wrapText="1" indent="1"/>
      <protection/>
    </xf>
    <xf numFmtId="49" fontId="4" fillId="37" borderId="56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64" fontId="4" fillId="38" borderId="13" xfId="0" applyNumberFormat="1" applyFont="1" applyFill="1" applyBorder="1" applyAlignment="1" applyProtection="1">
      <alignment horizontal="right"/>
      <protection locked="0"/>
    </xf>
    <xf numFmtId="164" fontId="4" fillId="38" borderId="10" xfId="0" applyNumberFormat="1" applyFont="1" applyFill="1" applyBorder="1" applyAlignment="1" applyProtection="1">
      <alignment horizontal="right"/>
      <protection locked="0"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39" borderId="27" xfId="0" applyFont="1" applyFill="1" applyBorder="1" applyAlignment="1" applyProtection="1">
      <alignment horizontal="left" wrapText="1" indent="1"/>
      <protection/>
    </xf>
    <xf numFmtId="49" fontId="4" fillId="39" borderId="56" xfId="0" applyNumberFormat="1" applyFont="1" applyFill="1" applyBorder="1" applyAlignment="1" applyProtection="1">
      <alignment horizontal="center"/>
      <protection/>
    </xf>
    <xf numFmtId="49" fontId="4" fillId="39" borderId="10" xfId="0" applyNumberFormat="1" applyFont="1" applyFill="1" applyBorder="1" applyAlignment="1" applyProtection="1">
      <alignment horizontal="center"/>
      <protection/>
    </xf>
    <xf numFmtId="164" fontId="4" fillId="39" borderId="13" xfId="0" applyNumberFormat="1" applyFont="1" applyFill="1" applyBorder="1" applyAlignment="1" applyProtection="1">
      <alignment horizontal="right"/>
      <protection/>
    </xf>
    <xf numFmtId="164" fontId="4" fillId="39" borderId="10" xfId="0" applyNumberFormat="1" applyFont="1" applyFill="1" applyBorder="1" applyAlignment="1" applyProtection="1">
      <alignment horizontal="right"/>
      <protection/>
    </xf>
    <xf numFmtId="49" fontId="4" fillId="39" borderId="0" xfId="0" applyNumberFormat="1" applyFont="1" applyFill="1" applyBorder="1" applyAlignment="1" applyProtection="1">
      <alignment horizontal="center"/>
      <protection/>
    </xf>
    <xf numFmtId="0" fontId="4" fillId="37" borderId="27" xfId="0" applyFont="1" applyFill="1" applyBorder="1" applyAlignment="1" applyProtection="1">
      <alignment horizontal="left" wrapText="1" indent="1"/>
      <protection/>
    </xf>
    <xf numFmtId="49" fontId="4" fillId="37" borderId="29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64" fontId="4" fillId="38" borderId="11" xfId="0" applyNumberFormat="1" applyFont="1" applyFill="1" applyBorder="1" applyAlignment="1" applyProtection="1">
      <alignment horizontal="right"/>
      <protection locked="0"/>
    </xf>
    <xf numFmtId="164" fontId="4" fillId="40" borderId="10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64" fontId="4" fillId="40" borderId="28" xfId="0" applyNumberFormat="1" applyFont="1" applyFill="1" applyBorder="1" applyAlignment="1" applyProtection="1">
      <alignment horizontal="right"/>
      <protection/>
    </xf>
    <xf numFmtId="49" fontId="4" fillId="39" borderId="29" xfId="0" applyNumberFormat="1" applyFont="1" applyFill="1" applyBorder="1" applyAlignment="1" applyProtection="1">
      <alignment horizontal="center"/>
      <protection/>
    </xf>
    <xf numFmtId="49" fontId="4" fillId="39" borderId="11" xfId="0" applyNumberFormat="1" applyFont="1" applyFill="1" applyBorder="1" applyAlignment="1" applyProtection="1">
      <alignment horizontal="center"/>
      <protection/>
    </xf>
    <xf numFmtId="164" fontId="4" fillId="39" borderId="11" xfId="0" applyNumberFormat="1" applyFont="1" applyFill="1" applyBorder="1" applyAlignment="1" applyProtection="1">
      <alignment horizontal="right"/>
      <protection/>
    </xf>
    <xf numFmtId="49" fontId="4" fillId="39" borderId="12" xfId="0" applyNumberFormat="1" applyFont="1" applyFill="1" applyBorder="1" applyAlignment="1" applyProtection="1">
      <alignment horizontal="right"/>
      <protection/>
    </xf>
    <xf numFmtId="164" fontId="4" fillId="39" borderId="28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wrapText="1"/>
      <protection locked="0"/>
    </xf>
    <xf numFmtId="49" fontId="4" fillId="33" borderId="62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13" xfId="0" applyNumberFormat="1" applyFont="1" applyFill="1" applyBorder="1" applyAlignment="1" applyProtection="1">
      <alignment horizontal="center"/>
      <protection locked="0"/>
    </xf>
    <xf numFmtId="0" fontId="4" fillId="33" borderId="62" xfId="0" applyFont="1" applyFill="1" applyBorder="1" applyAlignment="1" applyProtection="1">
      <alignment horizontal="center" vertical="top"/>
      <protection/>
    </xf>
    <xf numFmtId="49" fontId="4" fillId="33" borderId="66" xfId="0" applyNumberFormat="1" applyFont="1" applyFill="1" applyBorder="1" applyAlignment="1" applyProtection="1">
      <alignment horizontal="center" vertical="center"/>
      <protection/>
    </xf>
    <xf numFmtId="49" fontId="4" fillId="33" borderId="62" xfId="0" applyNumberFormat="1" applyFont="1" applyFill="1" applyBorder="1" applyAlignment="1" applyProtection="1">
      <alignment horizontal="center" vertical="center"/>
      <protection/>
    </xf>
    <xf numFmtId="164" fontId="4" fillId="35" borderId="63" xfId="0" applyNumberFormat="1" applyFont="1" applyFill="1" applyBorder="1" applyAlignment="1" applyProtection="1">
      <alignment horizontal="right"/>
      <protection/>
    </xf>
    <xf numFmtId="164" fontId="4" fillId="35" borderId="67" xfId="0" applyNumberFormat="1" applyFont="1" applyFill="1" applyBorder="1" applyAlignment="1" applyProtection="1">
      <alignment horizontal="right"/>
      <protection/>
    </xf>
    <xf numFmtId="164" fontId="4" fillId="40" borderId="21" xfId="0" applyNumberFormat="1" applyFont="1" applyFill="1" applyBorder="1" applyAlignment="1" applyProtection="1">
      <alignment horizontal="right"/>
      <protection/>
    </xf>
    <xf numFmtId="164" fontId="4" fillId="40" borderId="50" xfId="0" applyNumberFormat="1" applyFont="1" applyFill="1" applyBorder="1" applyAlignment="1" applyProtection="1">
      <alignment horizontal="right"/>
      <protection/>
    </xf>
    <xf numFmtId="164" fontId="4" fillId="39" borderId="21" xfId="0" applyNumberFormat="1" applyFont="1" applyFill="1" applyBorder="1" applyAlignment="1" applyProtection="1">
      <alignment horizontal="right"/>
      <protection/>
    </xf>
    <xf numFmtId="164" fontId="4" fillId="39" borderId="50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9" xfId="0" applyNumberFormat="1" applyFont="1" applyFill="1" applyBorder="1" applyAlignment="1" applyProtection="1">
      <alignment horizontal="right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13" xfId="0" applyFont="1" applyFill="1" applyBorder="1" applyAlignment="1" applyProtection="1">
      <alignment horizontal="left" wrapText="1"/>
      <protection locked="0"/>
    </xf>
    <xf numFmtId="164" fontId="4" fillId="33" borderId="65" xfId="0" applyNumberFormat="1" applyFont="1" applyFill="1" applyBorder="1" applyAlignment="1" applyProtection="1">
      <alignment horizontal="right"/>
      <protection/>
    </xf>
    <xf numFmtId="164" fontId="4" fillId="33" borderId="41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right" indent="1"/>
    </xf>
    <xf numFmtId="0" fontId="4" fillId="33" borderId="13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8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164" fontId="4" fillId="31" borderId="12" xfId="0" applyNumberFormat="1" applyFont="1" applyFill="1" applyBorder="1" applyAlignment="1" applyProtection="1">
      <alignment horizontal="right"/>
      <protection/>
    </xf>
    <xf numFmtId="164" fontId="4" fillId="31" borderId="68" xfId="0" applyNumberFormat="1" applyFont="1" applyFill="1" applyBorder="1" applyAlignment="1" applyProtection="1">
      <alignment horizontal="right"/>
      <protection/>
    </xf>
    <xf numFmtId="0" fontId="4" fillId="33" borderId="62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1">
      <selection activeCell="E15" sqref="E15:E16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84" t="s">
        <v>0</v>
      </c>
      <c r="B1" s="285"/>
      <c r="C1" s="285"/>
      <c r="D1" s="285"/>
      <c r="E1" s="285"/>
      <c r="F1" s="285"/>
      <c r="G1" s="285"/>
      <c r="H1" s="285"/>
      <c r="I1" s="2"/>
      <c r="J1" s="210" t="s">
        <v>155</v>
      </c>
      <c r="K1" s="210" t="s">
        <v>115</v>
      </c>
      <c r="N1" s="3"/>
    </row>
    <row r="2" spans="1:14" ht="15.75" thickBot="1">
      <c r="A2" s="286" t="s">
        <v>1</v>
      </c>
      <c r="B2" s="286"/>
      <c r="C2" s="286"/>
      <c r="D2" s="286"/>
      <c r="E2" s="286"/>
      <c r="F2" s="286"/>
      <c r="G2" s="286"/>
      <c r="H2" s="286"/>
      <c r="I2" s="4"/>
      <c r="J2" s="209" t="s">
        <v>37</v>
      </c>
      <c r="K2" s="209" t="s">
        <v>116</v>
      </c>
      <c r="N2" s="24" t="s">
        <v>2</v>
      </c>
    </row>
    <row r="3" spans="1:14" ht="15">
      <c r="A3" s="283"/>
      <c r="B3" s="283"/>
      <c r="C3" s="283"/>
      <c r="D3" s="283"/>
      <c r="E3" s="283"/>
      <c r="F3" s="283"/>
      <c r="G3" s="283"/>
      <c r="H3" s="283"/>
      <c r="I3" s="21" t="s">
        <v>3</v>
      </c>
      <c r="J3" s="25" t="s">
        <v>152</v>
      </c>
      <c r="K3" s="199" t="s">
        <v>117</v>
      </c>
      <c r="N3" s="27" t="s">
        <v>4</v>
      </c>
    </row>
    <row r="4" spans="1:14" ht="15">
      <c r="A4" s="6"/>
      <c r="B4" s="290" t="s">
        <v>84</v>
      </c>
      <c r="C4" s="290"/>
      <c r="D4" s="290"/>
      <c r="E4" s="291" t="s">
        <v>148</v>
      </c>
      <c r="F4" s="291"/>
      <c r="G4" s="292"/>
      <c r="H4" s="292"/>
      <c r="I4" s="21" t="s">
        <v>5</v>
      </c>
      <c r="J4" s="205"/>
      <c r="K4" s="206" t="s">
        <v>118</v>
      </c>
      <c r="L4" s="205"/>
      <c r="M4" s="206" t="s">
        <v>120</v>
      </c>
      <c r="N4" s="194">
        <v>43101</v>
      </c>
    </row>
    <row r="5" spans="1:14" ht="23.25" customHeight="1">
      <c r="A5" s="7" t="s">
        <v>6</v>
      </c>
      <c r="B5" s="287" t="s">
        <v>149</v>
      </c>
      <c r="C5" s="287"/>
      <c r="D5" s="287"/>
      <c r="E5" s="287"/>
      <c r="F5" s="287"/>
      <c r="G5" s="287"/>
      <c r="H5" s="287"/>
      <c r="I5" s="22" t="s">
        <v>7</v>
      </c>
      <c r="J5" s="205"/>
      <c r="K5" s="206" t="s">
        <v>119</v>
      </c>
      <c r="L5" s="205"/>
      <c r="M5" s="206" t="s">
        <v>121</v>
      </c>
      <c r="N5" s="195" t="s">
        <v>150</v>
      </c>
    </row>
    <row r="6" spans="1:14" ht="22.5" customHeight="1">
      <c r="A6" s="7" t="s">
        <v>8</v>
      </c>
      <c r="B6" s="293"/>
      <c r="C6" s="293"/>
      <c r="D6" s="293"/>
      <c r="E6" s="293"/>
      <c r="F6" s="293"/>
      <c r="G6" s="293"/>
      <c r="H6" s="293"/>
      <c r="I6" s="22"/>
      <c r="J6" s="210" t="s">
        <v>25</v>
      </c>
      <c r="K6" s="210" t="s">
        <v>122</v>
      </c>
      <c r="L6" s="207"/>
      <c r="M6" s="208" t="s">
        <v>126</v>
      </c>
      <c r="N6" s="195"/>
    </row>
    <row r="7" spans="1:14" ht="22.5" customHeight="1" thickBot="1">
      <c r="A7" s="7" t="s">
        <v>9</v>
      </c>
      <c r="B7" s="293"/>
      <c r="C7" s="293"/>
      <c r="D7" s="293"/>
      <c r="E7" s="293"/>
      <c r="F7" s="293"/>
      <c r="G7" s="293"/>
      <c r="H7" s="293"/>
      <c r="I7" s="21" t="s">
        <v>10</v>
      </c>
      <c r="J7" s="209" t="s">
        <v>153</v>
      </c>
      <c r="K7" s="211" t="s">
        <v>123</v>
      </c>
      <c r="L7" s="207"/>
      <c r="M7" s="208" t="s">
        <v>127</v>
      </c>
      <c r="N7" s="195" t="s">
        <v>156</v>
      </c>
    </row>
    <row r="8" spans="1:14" ht="15">
      <c r="A8" s="7" t="s">
        <v>11</v>
      </c>
      <c r="B8" s="297"/>
      <c r="C8" s="297"/>
      <c r="D8" s="297"/>
      <c r="E8" s="297"/>
      <c r="F8" s="297"/>
      <c r="G8" s="297"/>
      <c r="H8" s="297"/>
      <c r="I8" s="22" t="s">
        <v>12</v>
      </c>
      <c r="J8" s="26"/>
      <c r="K8" s="200" t="s">
        <v>124</v>
      </c>
      <c r="L8" s="207"/>
      <c r="M8" s="208" t="s">
        <v>128</v>
      </c>
      <c r="N8" s="195"/>
    </row>
    <row r="9" spans="1:14" ht="15">
      <c r="A9" s="7" t="s">
        <v>13</v>
      </c>
      <c r="B9" s="287"/>
      <c r="C9" s="287"/>
      <c r="D9" s="287"/>
      <c r="E9" s="287"/>
      <c r="F9" s="287"/>
      <c r="G9" s="287"/>
      <c r="H9" s="287"/>
      <c r="I9" s="22" t="s">
        <v>14</v>
      </c>
      <c r="J9" s="207" t="s">
        <v>154</v>
      </c>
      <c r="K9" s="208" t="s">
        <v>125</v>
      </c>
      <c r="L9" s="207"/>
      <c r="M9" s="208" t="s">
        <v>129</v>
      </c>
      <c r="N9" s="195"/>
    </row>
    <row r="10" spans="1:14" ht="15">
      <c r="A10" s="7" t="s">
        <v>15</v>
      </c>
      <c r="B10" s="293" t="s">
        <v>151</v>
      </c>
      <c r="C10" s="293"/>
      <c r="D10" s="293"/>
      <c r="E10" s="293"/>
      <c r="F10" s="293"/>
      <c r="G10" s="293"/>
      <c r="H10" s="293"/>
      <c r="I10" s="22"/>
      <c r="J10" s="212"/>
      <c r="K10" s="212" t="s">
        <v>133</v>
      </c>
      <c r="L10" s="207"/>
      <c r="M10" s="208" t="s">
        <v>130</v>
      </c>
      <c r="N10" s="28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3"/>
      <c r="J11" s="212"/>
      <c r="K11" s="212" t="s">
        <v>134</v>
      </c>
      <c r="L11" s="207"/>
      <c r="M11" s="208" t="s">
        <v>131</v>
      </c>
      <c r="N11" s="28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3" t="s">
        <v>18</v>
      </c>
      <c r="L12" s="207"/>
      <c r="M12" s="208" t="s">
        <v>132</v>
      </c>
      <c r="N12" s="29" t="s">
        <v>19</v>
      </c>
    </row>
    <row r="13" spans="1:14" ht="15">
      <c r="A13" s="1"/>
      <c r="B13" s="294" t="s">
        <v>20</v>
      </c>
      <c r="C13" s="294"/>
      <c r="D13" s="294"/>
      <c r="E13" s="294"/>
      <c r="F13" s="294"/>
      <c r="G13" s="294"/>
      <c r="H13" s="294"/>
      <c r="I13" s="5"/>
      <c r="J13" s="5"/>
      <c r="K13" s="5"/>
      <c r="L13" s="5"/>
      <c r="M13" s="5"/>
      <c r="N13" s="8"/>
    </row>
    <row r="14" spans="1:14" ht="15">
      <c r="A14" s="257" t="s">
        <v>136</v>
      </c>
      <c r="B14" s="259" t="s">
        <v>76</v>
      </c>
      <c r="C14" s="259" t="s">
        <v>138</v>
      </c>
      <c r="D14" s="250" t="s">
        <v>78</v>
      </c>
      <c r="E14" s="251" t="s">
        <v>21</v>
      </c>
      <c r="F14" s="251"/>
      <c r="G14" s="251"/>
      <c r="H14" s="251"/>
      <c r="I14" s="251"/>
      <c r="J14" s="30"/>
      <c r="K14" s="197"/>
      <c r="L14" s="30"/>
      <c r="M14" s="197"/>
      <c r="N14" s="30" t="s">
        <v>22</v>
      </c>
    </row>
    <row r="15" spans="1:14" ht="15">
      <c r="A15" s="257"/>
      <c r="B15" s="260"/>
      <c r="C15" s="260"/>
      <c r="D15" s="250"/>
      <c r="E15" s="250" t="s">
        <v>79</v>
      </c>
      <c r="F15" s="250" t="s">
        <v>80</v>
      </c>
      <c r="G15" s="250" t="s">
        <v>81</v>
      </c>
      <c r="H15" s="250" t="s">
        <v>82</v>
      </c>
      <c r="I15" s="251" t="s">
        <v>23</v>
      </c>
      <c r="J15" s="30"/>
      <c r="K15" s="197"/>
      <c r="L15" s="30"/>
      <c r="M15" s="197"/>
      <c r="N15" s="252" t="s">
        <v>83</v>
      </c>
    </row>
    <row r="16" spans="1:14" ht="15">
      <c r="A16" s="257"/>
      <c r="B16" s="260"/>
      <c r="C16" s="260"/>
      <c r="D16" s="250"/>
      <c r="E16" s="250"/>
      <c r="F16" s="250"/>
      <c r="G16" s="250"/>
      <c r="H16" s="250"/>
      <c r="I16" s="251"/>
      <c r="J16" s="30"/>
      <c r="K16" s="197"/>
      <c r="L16" s="30"/>
      <c r="M16" s="197"/>
      <c r="N16" s="252"/>
    </row>
    <row r="17" spans="1:14" ht="15.75" thickBot="1">
      <c r="A17" s="31">
        <v>1</v>
      </c>
      <c r="B17" s="32">
        <v>2</v>
      </c>
      <c r="C17" s="32">
        <v>3</v>
      </c>
      <c r="D17" s="33" t="s">
        <v>24</v>
      </c>
      <c r="E17" s="34" t="s">
        <v>25</v>
      </c>
      <c r="F17" s="33" t="s">
        <v>26</v>
      </c>
      <c r="G17" s="33" t="s">
        <v>27</v>
      </c>
      <c r="H17" s="33" t="s">
        <v>28</v>
      </c>
      <c r="I17" s="33" t="s">
        <v>29</v>
      </c>
      <c r="J17" s="35"/>
      <c r="K17" s="35"/>
      <c r="L17" s="35"/>
      <c r="M17" s="35"/>
      <c r="N17" s="35" t="s">
        <v>30</v>
      </c>
    </row>
    <row r="18" spans="1:14" ht="23.25">
      <c r="A18" s="36" t="s">
        <v>100</v>
      </c>
      <c r="B18" s="37" t="s">
        <v>31</v>
      </c>
      <c r="C18" s="38"/>
      <c r="D18" s="39">
        <v>232455404.39</v>
      </c>
      <c r="E18" s="39">
        <v>216665659.9</v>
      </c>
      <c r="F18" s="40">
        <v>53028.26</v>
      </c>
      <c r="G18" s="40">
        <v>15509423.03</v>
      </c>
      <c r="H18" s="40">
        <v>0</v>
      </c>
      <c r="I18" s="40">
        <v>232228111.19</v>
      </c>
      <c r="J18" s="41"/>
      <c r="K18" s="41"/>
      <c r="L18" s="41"/>
      <c r="M18" s="41"/>
      <c r="N18" s="225" t="s">
        <v>114</v>
      </c>
    </row>
    <row r="19" spans="1:14" ht="15">
      <c r="A19" s="43" t="s">
        <v>211</v>
      </c>
      <c r="B19" s="223" t="s">
        <v>209</v>
      </c>
      <c r="C19" s="222" t="s">
        <v>210</v>
      </c>
      <c r="D19" s="16">
        <v>6545786.75</v>
      </c>
      <c r="E19" s="16">
        <v>6583624.29</v>
      </c>
      <c r="F19" s="17">
        <v>0</v>
      </c>
      <c r="G19" s="17">
        <v>4903.28</v>
      </c>
      <c r="H19" s="17">
        <v>0</v>
      </c>
      <c r="I19" s="46">
        <f>E19+F19+G19+H19</f>
        <v>6588527.57</v>
      </c>
      <c r="J19" s="47" t="s">
        <v>209</v>
      </c>
      <c r="K19" s="47"/>
      <c r="L19" s="47"/>
      <c r="M19" s="47"/>
      <c r="N19" s="48">
        <f>IF(IF(D19="",0,D19)=0,0,(IF(D19&gt;0,IF(I19&gt;D19,0,D19-I19),IF(I19&gt;D19,D19-I19,0))))</f>
        <v>0</v>
      </c>
    </row>
    <row r="20" spans="1:14" ht="23.25">
      <c r="A20" s="43" t="s">
        <v>212</v>
      </c>
      <c r="B20" s="223" t="s">
        <v>213</v>
      </c>
      <c r="C20" s="222" t="s">
        <v>214</v>
      </c>
      <c r="D20" s="16">
        <v>224846242.36</v>
      </c>
      <c r="E20" s="16">
        <v>209189786.22</v>
      </c>
      <c r="F20" s="17">
        <v>53028.26</v>
      </c>
      <c r="G20" s="17">
        <v>15332393.86</v>
      </c>
      <c r="H20" s="17">
        <v>0</v>
      </c>
      <c r="I20" s="46">
        <f>E20+F20+G20+H20</f>
        <v>224575208.34</v>
      </c>
      <c r="J20" s="47" t="s">
        <v>213</v>
      </c>
      <c r="K20" s="47"/>
      <c r="L20" s="47"/>
      <c r="M20" s="47"/>
      <c r="N20" s="48">
        <f>IF(IF(D20="",0,D20)=0,0,(IF(D20&gt;0,IF(I20&gt;D20,0,D20-I20),IF(I20&gt;D20,D20-I20,0))))</f>
        <v>271034.02</v>
      </c>
    </row>
    <row r="21" spans="1:14" ht="23.25">
      <c r="A21" s="43" t="s">
        <v>217</v>
      </c>
      <c r="B21" s="223" t="s">
        <v>215</v>
      </c>
      <c r="C21" s="222" t="s">
        <v>216</v>
      </c>
      <c r="D21" s="16">
        <v>506685.31</v>
      </c>
      <c r="E21" s="16">
        <v>507685.31</v>
      </c>
      <c r="F21" s="17">
        <v>0</v>
      </c>
      <c r="G21" s="17">
        <v>0</v>
      </c>
      <c r="H21" s="17">
        <v>0</v>
      </c>
      <c r="I21" s="46">
        <f>E21+F21+G21+H21</f>
        <v>507685.31</v>
      </c>
      <c r="J21" s="47" t="s">
        <v>215</v>
      </c>
      <c r="K21" s="47"/>
      <c r="L21" s="47"/>
      <c r="M21" s="47"/>
      <c r="N21" s="48">
        <f>IF(IF(D21="",0,D21)=0,0,(IF(D21&gt;0,IF(I21&gt;D21,0,D21-I21),IF(I21&gt;D21,D21-I21,0))))</f>
        <v>0</v>
      </c>
    </row>
    <row r="22" spans="1:14" ht="23.25">
      <c r="A22" s="49" t="s">
        <v>220</v>
      </c>
      <c r="B22" s="50" t="s">
        <v>218</v>
      </c>
      <c r="C22" s="51" t="s">
        <v>221</v>
      </c>
      <c r="D22" s="52">
        <v>130669.65</v>
      </c>
      <c r="E22" s="52">
        <v>97564.08</v>
      </c>
      <c r="F22" s="53">
        <v>0</v>
      </c>
      <c r="G22" s="53">
        <v>33105.57</v>
      </c>
      <c r="H22" s="53">
        <v>0</v>
      </c>
      <c r="I22" s="53">
        <v>130669.65</v>
      </c>
      <c r="J22" s="54" t="s">
        <v>219</v>
      </c>
      <c r="K22" s="54"/>
      <c r="L22" s="54"/>
      <c r="M22" s="54"/>
      <c r="N22" s="55">
        <v>0</v>
      </c>
    </row>
    <row r="23" spans="1:14" ht="15">
      <c r="A23" s="43" t="s">
        <v>224</v>
      </c>
      <c r="B23" s="223" t="s">
        <v>223</v>
      </c>
      <c r="C23" s="222" t="s">
        <v>222</v>
      </c>
      <c r="D23" s="16">
        <v>130669.65</v>
      </c>
      <c r="E23" s="16">
        <v>97564.08</v>
      </c>
      <c r="F23" s="17">
        <v>0</v>
      </c>
      <c r="G23" s="17">
        <v>33105.57</v>
      </c>
      <c r="H23" s="17">
        <v>0</v>
      </c>
      <c r="I23" s="46">
        <f>E23+F23+G23+H23</f>
        <v>130669.65</v>
      </c>
      <c r="J23" s="47" t="s">
        <v>223</v>
      </c>
      <c r="K23" s="47"/>
      <c r="L23" s="47"/>
      <c r="M23" s="47"/>
      <c r="N23" s="48">
        <f>IF(IF(D23="",0,D23)=0,0,(IF(D23&gt;0,IF(I23&gt;D23,0,D23-I23),IF(I23&gt;D23,D23-I23,0))))</f>
        <v>0</v>
      </c>
    </row>
    <row r="24" spans="1:14" ht="15">
      <c r="A24" s="43" t="s">
        <v>225</v>
      </c>
      <c r="B24" s="223" t="s">
        <v>163</v>
      </c>
      <c r="C24" s="222" t="s">
        <v>226</v>
      </c>
      <c r="D24" s="16">
        <v>426020.32</v>
      </c>
      <c r="E24" s="16">
        <v>287000</v>
      </c>
      <c r="F24" s="17">
        <v>0</v>
      </c>
      <c r="G24" s="17">
        <v>139020.32</v>
      </c>
      <c r="H24" s="17">
        <v>0</v>
      </c>
      <c r="I24" s="46">
        <f>E24+F24+G24+H24</f>
        <v>426020.32</v>
      </c>
      <c r="J24" s="47" t="s">
        <v>163</v>
      </c>
      <c r="K24" s="47"/>
      <c r="L24" s="47"/>
      <c r="M24" s="47"/>
      <c r="N24" s="48">
        <f>IF(IF(D24="",0,D24)=0,0,(IF(D24&gt;0,IF(I24&gt;D24,0,D24-I24),IF(I24&gt;D24,D24-I24,0))))</f>
        <v>0</v>
      </c>
    </row>
    <row r="25" spans="1:14" ht="0.75" customHeight="1" thickBot="1">
      <c r="A25" s="56"/>
      <c r="B25" s="57"/>
      <c r="C25" s="58"/>
      <c r="D25" s="59"/>
      <c r="E25" s="59"/>
      <c r="F25" s="59"/>
      <c r="G25" s="59"/>
      <c r="H25" s="59"/>
      <c r="I25" s="59"/>
      <c r="J25" s="60"/>
      <c r="K25" s="60"/>
      <c r="L25" s="60"/>
      <c r="M25" s="60"/>
      <c r="N25" s="61"/>
    </row>
    <row r="26" spans="1:14" ht="25.5" customHeight="1">
      <c r="A26" s="255" t="s">
        <v>135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</row>
    <row r="27" spans="1:14" ht="15">
      <c r="A27" s="65"/>
      <c r="B27" s="254" t="s">
        <v>32</v>
      </c>
      <c r="C27" s="254"/>
      <c r="D27" s="254"/>
      <c r="E27" s="254"/>
      <c r="F27" s="254"/>
      <c r="G27" s="254"/>
      <c r="H27" s="254"/>
      <c r="I27" s="254"/>
      <c r="J27" s="66"/>
      <c r="K27" s="196"/>
      <c r="L27" s="66"/>
      <c r="M27" s="196"/>
      <c r="N27" s="67" t="s">
        <v>75</v>
      </c>
    </row>
    <row r="28" spans="1:14" ht="15">
      <c r="A28" s="257" t="s">
        <v>136</v>
      </c>
      <c r="B28" s="259" t="s">
        <v>76</v>
      </c>
      <c r="C28" s="259" t="s">
        <v>137</v>
      </c>
      <c r="D28" s="250" t="s">
        <v>78</v>
      </c>
      <c r="E28" s="251" t="s">
        <v>21</v>
      </c>
      <c r="F28" s="251"/>
      <c r="G28" s="251"/>
      <c r="H28" s="251"/>
      <c r="I28" s="251"/>
      <c r="J28" s="30"/>
      <c r="K28" s="197"/>
      <c r="L28" s="30"/>
      <c r="M28" s="197"/>
      <c r="N28" s="30" t="s">
        <v>22</v>
      </c>
    </row>
    <row r="29" spans="1:14" ht="15">
      <c r="A29" s="257"/>
      <c r="B29" s="260"/>
      <c r="C29" s="260"/>
      <c r="D29" s="250"/>
      <c r="E29" s="250" t="s">
        <v>79</v>
      </c>
      <c r="F29" s="250" t="s">
        <v>80</v>
      </c>
      <c r="G29" s="250" t="s">
        <v>81</v>
      </c>
      <c r="H29" s="250" t="s">
        <v>82</v>
      </c>
      <c r="I29" s="251" t="s">
        <v>23</v>
      </c>
      <c r="J29" s="30"/>
      <c r="K29" s="197"/>
      <c r="L29" s="30"/>
      <c r="M29" s="197"/>
      <c r="N29" s="252" t="s">
        <v>83</v>
      </c>
    </row>
    <row r="30" spans="1:14" ht="15">
      <c r="A30" s="257"/>
      <c r="B30" s="260"/>
      <c r="C30" s="260"/>
      <c r="D30" s="250"/>
      <c r="E30" s="250"/>
      <c r="F30" s="250"/>
      <c r="G30" s="250"/>
      <c r="H30" s="250"/>
      <c r="I30" s="251"/>
      <c r="J30" s="30"/>
      <c r="K30" s="197"/>
      <c r="L30" s="30"/>
      <c r="M30" s="197"/>
      <c r="N30" s="252"/>
    </row>
    <row r="31" spans="1:14" ht="15.75" thickBot="1">
      <c r="A31" s="68">
        <v>1</v>
      </c>
      <c r="B31" s="32">
        <v>2</v>
      </c>
      <c r="C31" s="32">
        <v>3</v>
      </c>
      <c r="D31" s="33" t="s">
        <v>24</v>
      </c>
      <c r="E31" s="34" t="s">
        <v>25</v>
      </c>
      <c r="F31" s="33" t="s">
        <v>26</v>
      </c>
      <c r="G31" s="33" t="s">
        <v>27</v>
      </c>
      <c r="H31" s="33" t="s">
        <v>28</v>
      </c>
      <c r="I31" s="33" t="s">
        <v>29</v>
      </c>
      <c r="J31" s="35"/>
      <c r="K31" s="35"/>
      <c r="L31" s="35"/>
      <c r="M31" s="35"/>
      <c r="N31" s="35" t="s">
        <v>30</v>
      </c>
    </row>
    <row r="32" spans="1:14" ht="23.25">
      <c r="A32" s="36" t="s">
        <v>101</v>
      </c>
      <c r="B32" s="69" t="s">
        <v>33</v>
      </c>
      <c r="C32" s="70" t="s">
        <v>34</v>
      </c>
      <c r="D32" s="71">
        <v>233579721.79</v>
      </c>
      <c r="E32" s="39">
        <v>231465829.48</v>
      </c>
      <c r="F32" s="40">
        <v>1130.89</v>
      </c>
      <c r="G32" s="40">
        <v>-169392.9</v>
      </c>
      <c r="H32" s="40">
        <v>0</v>
      </c>
      <c r="I32" s="40">
        <v>231297567.47</v>
      </c>
      <c r="J32" s="41"/>
      <c r="K32" s="41"/>
      <c r="L32" s="41"/>
      <c r="M32" s="41"/>
      <c r="N32" s="42">
        <v>2282154.32</v>
      </c>
    </row>
    <row r="33" spans="1:14" ht="79.5">
      <c r="A33" s="49" t="s">
        <v>162</v>
      </c>
      <c r="B33" s="74"/>
      <c r="C33" s="75" t="s">
        <v>163</v>
      </c>
      <c r="D33" s="53">
        <v>160479643.2</v>
      </c>
      <c r="E33" s="52">
        <v>160689673.49</v>
      </c>
      <c r="F33" s="53">
        <v>0</v>
      </c>
      <c r="G33" s="53">
        <v>-215614.12</v>
      </c>
      <c r="H33" s="53">
        <v>0</v>
      </c>
      <c r="I33" s="53">
        <v>160474059.37</v>
      </c>
      <c r="J33" s="54" t="s">
        <v>161</v>
      </c>
      <c r="K33" s="54"/>
      <c r="L33" s="54"/>
      <c r="M33" s="54"/>
      <c r="N33" s="55">
        <v>5583.83</v>
      </c>
    </row>
    <row r="34" spans="1:14" ht="23.25">
      <c r="A34" s="49" t="s">
        <v>165</v>
      </c>
      <c r="B34" s="74"/>
      <c r="C34" s="75" t="s">
        <v>166</v>
      </c>
      <c r="D34" s="53">
        <v>160479643.2</v>
      </c>
      <c r="E34" s="52">
        <v>160689673.49</v>
      </c>
      <c r="F34" s="53">
        <v>0</v>
      </c>
      <c r="G34" s="53">
        <v>-215614.12</v>
      </c>
      <c r="H34" s="53">
        <v>0</v>
      </c>
      <c r="I34" s="53">
        <v>160474059.37</v>
      </c>
      <c r="J34" s="54" t="s">
        <v>164</v>
      </c>
      <c r="K34" s="54"/>
      <c r="L34" s="54"/>
      <c r="M34" s="54"/>
      <c r="N34" s="55">
        <v>5583.83</v>
      </c>
    </row>
    <row r="35" spans="1:14" ht="15">
      <c r="A35" s="43" t="s">
        <v>167</v>
      </c>
      <c r="B35" s="72"/>
      <c r="C35" s="18" t="s">
        <v>168</v>
      </c>
      <c r="D35" s="17">
        <v>119342761.97</v>
      </c>
      <c r="E35" s="16">
        <v>119392191.11</v>
      </c>
      <c r="F35" s="17">
        <v>0</v>
      </c>
      <c r="G35" s="17">
        <v>-49429.14</v>
      </c>
      <c r="H35" s="17">
        <v>0</v>
      </c>
      <c r="I35" s="46">
        <f>E35+F35+G35+H35</f>
        <v>119342761.97</v>
      </c>
      <c r="J35" s="47" t="s">
        <v>168</v>
      </c>
      <c r="K35" s="47"/>
      <c r="L35" s="47"/>
      <c r="M35" s="47"/>
      <c r="N35" s="48">
        <f>IF(IF(D35="",0,D35)=0,0,(IF(D35&gt;0,IF(I35&gt;D35,0,D35-I35),IF(I35&gt;D35,D35-I35,0))))</f>
        <v>0</v>
      </c>
    </row>
    <row r="36" spans="1:14" ht="23.25">
      <c r="A36" s="43" t="s">
        <v>169</v>
      </c>
      <c r="B36" s="72"/>
      <c r="C36" s="18" t="s">
        <v>170</v>
      </c>
      <c r="D36" s="17">
        <v>5083268.8</v>
      </c>
      <c r="E36" s="16">
        <v>5235210.83</v>
      </c>
      <c r="F36" s="17">
        <v>0</v>
      </c>
      <c r="G36" s="17">
        <v>-157525.86</v>
      </c>
      <c r="H36" s="17">
        <v>0</v>
      </c>
      <c r="I36" s="46">
        <f>E36+F36+G36+H36</f>
        <v>5077684.97</v>
      </c>
      <c r="J36" s="47" t="s">
        <v>170</v>
      </c>
      <c r="K36" s="47"/>
      <c r="L36" s="47"/>
      <c r="M36" s="47"/>
      <c r="N36" s="48">
        <f>IF(IF(D36="",0,D36)=0,0,(IF(D36&gt;0,IF(I36&gt;D36,0,D36-I36),IF(I36&gt;D36,D36-I36,0))))</f>
        <v>5583.83</v>
      </c>
    </row>
    <row r="37" spans="1:14" ht="45.75">
      <c r="A37" s="43" t="s">
        <v>171</v>
      </c>
      <c r="B37" s="72"/>
      <c r="C37" s="18" t="s">
        <v>172</v>
      </c>
      <c r="D37" s="17">
        <v>98176.28</v>
      </c>
      <c r="E37" s="16">
        <v>106835.4</v>
      </c>
      <c r="F37" s="17">
        <v>0</v>
      </c>
      <c r="G37" s="17">
        <v>-8659.12</v>
      </c>
      <c r="H37" s="17">
        <v>0</v>
      </c>
      <c r="I37" s="46">
        <f>E37+F37+G37+H37</f>
        <v>98176.28</v>
      </c>
      <c r="J37" s="47" t="s">
        <v>172</v>
      </c>
      <c r="K37" s="47"/>
      <c r="L37" s="47"/>
      <c r="M37" s="47"/>
      <c r="N37" s="48">
        <f>IF(IF(D37="",0,D37)=0,0,(IF(D37&gt;0,IF(I37&gt;D37,0,D37-I37),IF(I37&gt;D37,D37-I37,0))))</f>
        <v>0</v>
      </c>
    </row>
    <row r="38" spans="1:14" ht="45.75">
      <c r="A38" s="43" t="s">
        <v>173</v>
      </c>
      <c r="B38" s="72"/>
      <c r="C38" s="18" t="s">
        <v>174</v>
      </c>
      <c r="D38" s="17">
        <v>35955436.15</v>
      </c>
      <c r="E38" s="16">
        <v>35955436.15</v>
      </c>
      <c r="F38" s="17">
        <v>0</v>
      </c>
      <c r="G38" s="17">
        <v>0</v>
      </c>
      <c r="H38" s="17">
        <v>0</v>
      </c>
      <c r="I38" s="46">
        <f>E38+F38+G38+H38</f>
        <v>35955436.15</v>
      </c>
      <c r="J38" s="47" t="s">
        <v>174</v>
      </c>
      <c r="K38" s="47"/>
      <c r="L38" s="47"/>
      <c r="M38" s="47"/>
      <c r="N38" s="48">
        <f>IF(IF(D38="",0,D38)=0,0,(IF(D38&gt;0,IF(I38&gt;D38,0,D38-I38),IF(I38&gt;D38,D38-I38,0))))</f>
        <v>0</v>
      </c>
    </row>
    <row r="39" spans="1:14" ht="34.5">
      <c r="A39" s="49" t="s">
        <v>175</v>
      </c>
      <c r="B39" s="74"/>
      <c r="C39" s="75" t="s">
        <v>33</v>
      </c>
      <c r="D39" s="53">
        <v>70134090.99</v>
      </c>
      <c r="E39" s="52">
        <v>67875516.39</v>
      </c>
      <c r="F39" s="53">
        <v>1130.89</v>
      </c>
      <c r="G39" s="53">
        <v>46221.22</v>
      </c>
      <c r="H39" s="53">
        <v>0</v>
      </c>
      <c r="I39" s="53">
        <v>67922868.5</v>
      </c>
      <c r="J39" s="54" t="s">
        <v>176</v>
      </c>
      <c r="K39" s="54"/>
      <c r="L39" s="54"/>
      <c r="M39" s="54"/>
      <c r="N39" s="55">
        <v>2211222.49</v>
      </c>
    </row>
    <row r="40" spans="1:14" ht="34.5">
      <c r="A40" s="49" t="s">
        <v>177</v>
      </c>
      <c r="B40" s="74"/>
      <c r="C40" s="75" t="s">
        <v>178</v>
      </c>
      <c r="D40" s="53">
        <v>70134090.99</v>
      </c>
      <c r="E40" s="52">
        <v>67875516.39</v>
      </c>
      <c r="F40" s="53">
        <v>1130.89</v>
      </c>
      <c r="G40" s="53">
        <v>46221.22</v>
      </c>
      <c r="H40" s="53">
        <v>0</v>
      </c>
      <c r="I40" s="53">
        <v>67922868.5</v>
      </c>
      <c r="J40" s="54" t="s">
        <v>179</v>
      </c>
      <c r="K40" s="54"/>
      <c r="L40" s="54"/>
      <c r="M40" s="54"/>
      <c r="N40" s="55">
        <v>2211222.49</v>
      </c>
    </row>
    <row r="41" spans="1:14" ht="23.25">
      <c r="A41" s="43" t="s">
        <v>180</v>
      </c>
      <c r="B41" s="72"/>
      <c r="C41" s="18" t="s">
        <v>181</v>
      </c>
      <c r="D41" s="17">
        <v>849208.57</v>
      </c>
      <c r="E41" s="16">
        <v>849208.57</v>
      </c>
      <c r="F41" s="17">
        <v>0</v>
      </c>
      <c r="G41" s="17">
        <v>0</v>
      </c>
      <c r="H41" s="17">
        <v>0</v>
      </c>
      <c r="I41" s="46">
        <f>E41+F41+G41+H41</f>
        <v>849208.57</v>
      </c>
      <c r="J41" s="47" t="s">
        <v>181</v>
      </c>
      <c r="K41" s="47"/>
      <c r="L41" s="47"/>
      <c r="M41" s="47"/>
      <c r="N41" s="48">
        <f>IF(IF(D41="",0,D41)=0,0,(IF(D41&gt;0,IF(I41&gt;D41,0,D41-I41),IF(I41&gt;D41,D41-I41,0))))</f>
        <v>0</v>
      </c>
    </row>
    <row r="42" spans="1:14" ht="34.5">
      <c r="A42" s="43" t="s">
        <v>182</v>
      </c>
      <c r="B42" s="72"/>
      <c r="C42" s="18" t="s">
        <v>183</v>
      </c>
      <c r="D42" s="17">
        <v>69284882.42</v>
      </c>
      <c r="E42" s="16">
        <v>67026307.82</v>
      </c>
      <c r="F42" s="17">
        <v>1130.89</v>
      </c>
      <c r="G42" s="17">
        <v>46221.22</v>
      </c>
      <c r="H42" s="17">
        <v>0</v>
      </c>
      <c r="I42" s="46">
        <f>E42+F42+G42+H42</f>
        <v>67073659.93</v>
      </c>
      <c r="J42" s="47" t="s">
        <v>183</v>
      </c>
      <c r="K42" s="47"/>
      <c r="L42" s="47"/>
      <c r="M42" s="47"/>
      <c r="N42" s="48">
        <f>IF(IF(D42="",0,D42)=0,0,(IF(D42&gt;0,IF(I42&gt;D42,0,D42-I42),IF(I42&gt;D42,D42-I42,0))))</f>
        <v>2211222.49</v>
      </c>
    </row>
    <row r="43" spans="1:14" ht="23.25">
      <c r="A43" s="49" t="s">
        <v>184</v>
      </c>
      <c r="B43" s="74"/>
      <c r="C43" s="75" t="s">
        <v>185</v>
      </c>
      <c r="D43" s="53">
        <v>45824.11</v>
      </c>
      <c r="E43" s="52">
        <v>45824.11</v>
      </c>
      <c r="F43" s="53">
        <v>0</v>
      </c>
      <c r="G43" s="53">
        <v>0</v>
      </c>
      <c r="H43" s="53">
        <v>0</v>
      </c>
      <c r="I43" s="53">
        <v>45824.11</v>
      </c>
      <c r="J43" s="54" t="s">
        <v>186</v>
      </c>
      <c r="K43" s="54"/>
      <c r="L43" s="54"/>
      <c r="M43" s="54"/>
      <c r="N43" s="55">
        <v>0</v>
      </c>
    </row>
    <row r="44" spans="1:14" ht="34.5">
      <c r="A44" s="49" t="s">
        <v>187</v>
      </c>
      <c r="B44" s="74"/>
      <c r="C44" s="75" t="s">
        <v>188</v>
      </c>
      <c r="D44" s="53">
        <v>45824.11</v>
      </c>
      <c r="E44" s="52">
        <v>45824.11</v>
      </c>
      <c r="F44" s="53">
        <v>0</v>
      </c>
      <c r="G44" s="53">
        <v>0</v>
      </c>
      <c r="H44" s="53">
        <v>0</v>
      </c>
      <c r="I44" s="53">
        <v>45824.11</v>
      </c>
      <c r="J44" s="54" t="s">
        <v>189</v>
      </c>
      <c r="K44" s="54"/>
      <c r="L44" s="54"/>
      <c r="M44" s="54"/>
      <c r="N44" s="55">
        <v>0</v>
      </c>
    </row>
    <row r="45" spans="1:14" ht="34.5">
      <c r="A45" s="43" t="s">
        <v>190</v>
      </c>
      <c r="B45" s="72"/>
      <c r="C45" s="18" t="s">
        <v>191</v>
      </c>
      <c r="D45" s="17">
        <v>45824.11</v>
      </c>
      <c r="E45" s="16">
        <v>45824.11</v>
      </c>
      <c r="F45" s="17">
        <v>0</v>
      </c>
      <c r="G45" s="17">
        <v>0</v>
      </c>
      <c r="H45" s="17">
        <v>0</v>
      </c>
      <c r="I45" s="46">
        <f>E45+F45+G45+H45</f>
        <v>45824.11</v>
      </c>
      <c r="J45" s="47" t="s">
        <v>191</v>
      </c>
      <c r="K45" s="47"/>
      <c r="L45" s="47"/>
      <c r="M45" s="47"/>
      <c r="N45" s="48">
        <f>IF(IF(D45="",0,D45)=0,0,(IF(D45&gt;0,IF(I45&gt;D45,0,D45-I45),IF(I45&gt;D45,D45-I45,0))))</f>
        <v>0</v>
      </c>
    </row>
    <row r="46" spans="1:14" ht="15">
      <c r="A46" s="49" t="s">
        <v>192</v>
      </c>
      <c r="B46" s="74"/>
      <c r="C46" s="75" t="s">
        <v>193</v>
      </c>
      <c r="D46" s="53">
        <v>2920163.49</v>
      </c>
      <c r="E46" s="52">
        <v>2854815.49</v>
      </c>
      <c r="F46" s="53">
        <v>0</v>
      </c>
      <c r="G46" s="53">
        <v>0</v>
      </c>
      <c r="H46" s="53">
        <v>0</v>
      </c>
      <c r="I46" s="53">
        <v>2854815.49</v>
      </c>
      <c r="J46" s="54" t="s">
        <v>194</v>
      </c>
      <c r="K46" s="54"/>
      <c r="L46" s="54"/>
      <c r="M46" s="54"/>
      <c r="N46" s="55">
        <v>65348</v>
      </c>
    </row>
    <row r="47" spans="1:14" ht="23.25">
      <c r="A47" s="49" t="s">
        <v>195</v>
      </c>
      <c r="B47" s="74"/>
      <c r="C47" s="75" t="s">
        <v>196</v>
      </c>
      <c r="D47" s="53">
        <v>2911068.49</v>
      </c>
      <c r="E47" s="52">
        <v>2845720.49</v>
      </c>
      <c r="F47" s="53">
        <v>0</v>
      </c>
      <c r="G47" s="53">
        <v>0</v>
      </c>
      <c r="H47" s="53">
        <v>0</v>
      </c>
      <c r="I47" s="53">
        <v>2845720.49</v>
      </c>
      <c r="J47" s="54" t="s">
        <v>197</v>
      </c>
      <c r="K47" s="54"/>
      <c r="L47" s="54"/>
      <c r="M47" s="54"/>
      <c r="N47" s="55">
        <v>65348</v>
      </c>
    </row>
    <row r="48" spans="1:14" ht="23.25">
      <c r="A48" s="43" t="s">
        <v>198</v>
      </c>
      <c r="B48" s="72"/>
      <c r="C48" s="18" t="s">
        <v>199</v>
      </c>
      <c r="D48" s="17">
        <v>399335</v>
      </c>
      <c r="E48" s="16">
        <v>333987</v>
      </c>
      <c r="F48" s="17">
        <v>0</v>
      </c>
      <c r="G48" s="17">
        <v>0</v>
      </c>
      <c r="H48" s="17">
        <v>0</v>
      </c>
      <c r="I48" s="46">
        <f>E48+F48+G48+H48</f>
        <v>333987</v>
      </c>
      <c r="J48" s="47" t="s">
        <v>199</v>
      </c>
      <c r="K48" s="47"/>
      <c r="L48" s="47"/>
      <c r="M48" s="47"/>
      <c r="N48" s="48">
        <f>IF(IF(D48="",0,D48)=0,0,(IF(D48&gt;0,IF(I48&gt;D48,0,D48-I48),IF(I48&gt;D48,D48-I48,0))))</f>
        <v>65348</v>
      </c>
    </row>
    <row r="49" spans="1:14" ht="15">
      <c r="A49" s="43" t="s">
        <v>200</v>
      </c>
      <c r="B49" s="72"/>
      <c r="C49" s="18" t="s">
        <v>201</v>
      </c>
      <c r="D49" s="17">
        <v>191685.35</v>
      </c>
      <c r="E49" s="16">
        <v>191685.35</v>
      </c>
      <c r="F49" s="17">
        <v>0</v>
      </c>
      <c r="G49" s="17">
        <v>0</v>
      </c>
      <c r="H49" s="17">
        <v>0</v>
      </c>
      <c r="I49" s="46">
        <f>E49+F49+G49+H49</f>
        <v>191685.35</v>
      </c>
      <c r="J49" s="47" t="s">
        <v>201</v>
      </c>
      <c r="K49" s="47"/>
      <c r="L49" s="47"/>
      <c r="M49" s="47"/>
      <c r="N49" s="48">
        <f>IF(IF(D49="",0,D49)=0,0,(IF(D49&gt;0,IF(I49&gt;D49,0,D49-I49),IF(I49&gt;D49,D49-I49,0))))</f>
        <v>0</v>
      </c>
    </row>
    <row r="50" spans="1:14" ht="15">
      <c r="A50" s="43" t="s">
        <v>202</v>
      </c>
      <c r="B50" s="72"/>
      <c r="C50" s="18" t="s">
        <v>203</v>
      </c>
      <c r="D50" s="17">
        <v>2320048.14</v>
      </c>
      <c r="E50" s="16">
        <v>2320048.14</v>
      </c>
      <c r="F50" s="17">
        <v>0</v>
      </c>
      <c r="G50" s="17">
        <v>0</v>
      </c>
      <c r="H50" s="17">
        <v>0</v>
      </c>
      <c r="I50" s="46">
        <f>E50+F50+G50+H50</f>
        <v>2320048.14</v>
      </c>
      <c r="J50" s="47" t="s">
        <v>203</v>
      </c>
      <c r="K50" s="47"/>
      <c r="L50" s="47"/>
      <c r="M50" s="47"/>
      <c r="N50" s="48">
        <f>IF(IF(D50="",0,D50)=0,0,(IF(D50&gt;0,IF(I50&gt;D50,0,D50-I50),IF(I50&gt;D50,D50-I50,0))))</f>
        <v>0</v>
      </c>
    </row>
    <row r="51" spans="1:14" ht="34.5">
      <c r="A51" s="49" t="s">
        <v>204</v>
      </c>
      <c r="B51" s="74"/>
      <c r="C51" s="75" t="s">
        <v>205</v>
      </c>
      <c r="D51" s="53">
        <v>9095</v>
      </c>
      <c r="E51" s="52">
        <v>9095</v>
      </c>
      <c r="F51" s="53">
        <v>0</v>
      </c>
      <c r="G51" s="53">
        <v>0</v>
      </c>
      <c r="H51" s="53">
        <v>0</v>
      </c>
      <c r="I51" s="53">
        <v>9095</v>
      </c>
      <c r="J51" s="54" t="s">
        <v>206</v>
      </c>
      <c r="K51" s="54"/>
      <c r="L51" s="54"/>
      <c r="M51" s="54"/>
      <c r="N51" s="55">
        <v>0</v>
      </c>
    </row>
    <row r="52" spans="1:14" ht="15">
      <c r="A52" s="43" t="s">
        <v>207</v>
      </c>
      <c r="B52" s="72"/>
      <c r="C52" s="18" t="s">
        <v>208</v>
      </c>
      <c r="D52" s="17">
        <v>9095</v>
      </c>
      <c r="E52" s="16">
        <v>9095</v>
      </c>
      <c r="F52" s="17">
        <v>0</v>
      </c>
      <c r="G52" s="17">
        <v>0</v>
      </c>
      <c r="H52" s="17">
        <v>0</v>
      </c>
      <c r="I52" s="46">
        <f>E52+F52+G52+H52</f>
        <v>9095</v>
      </c>
      <c r="J52" s="47" t="s">
        <v>208</v>
      </c>
      <c r="K52" s="47"/>
      <c r="L52" s="47"/>
      <c r="M52" s="47"/>
      <c r="N52" s="48">
        <f>IF(IF(D52="",0,D52)=0,0,(IF(D52&gt;0,IF(I52&gt;D52,0,D52-I52),IF(I52&gt;D52,D52-I52,0))))</f>
        <v>0</v>
      </c>
    </row>
    <row r="53" spans="1:14" ht="0.75" customHeight="1" thickBot="1">
      <c r="A53" s="76"/>
      <c r="B53" s="77"/>
      <c r="C53" s="78"/>
      <c r="D53" s="78"/>
      <c r="E53" s="78"/>
      <c r="F53" s="78"/>
      <c r="G53" s="78"/>
      <c r="H53" s="78"/>
      <c r="I53" s="78"/>
      <c r="J53" s="79"/>
      <c r="K53" s="79"/>
      <c r="L53" s="79"/>
      <c r="M53" s="79"/>
      <c r="N53" s="80"/>
    </row>
    <row r="54" spans="1:14" ht="15.75" thickBot="1">
      <c r="A54" s="81"/>
      <c r="B54" s="82"/>
      <c r="C54" s="83"/>
      <c r="D54" s="82"/>
      <c r="E54" s="82"/>
      <c r="F54" s="82"/>
      <c r="G54" s="82"/>
      <c r="H54" s="82"/>
      <c r="I54" s="82"/>
      <c r="J54" s="83"/>
      <c r="K54" s="83"/>
      <c r="L54" s="83"/>
      <c r="M54" s="83"/>
      <c r="N54" s="84"/>
    </row>
    <row r="55" spans="1:14" ht="24" thickBot="1">
      <c r="A55" s="85" t="s">
        <v>35</v>
      </c>
      <c r="B55" s="86">
        <v>450</v>
      </c>
      <c r="C55" s="87" t="s">
        <v>34</v>
      </c>
      <c r="D55" s="88">
        <f aca="true" t="shared" si="0" ref="D55:I55">D18-D32</f>
        <v>-1124317.4</v>
      </c>
      <c r="E55" s="88">
        <f t="shared" si="0"/>
        <v>-14800169.58</v>
      </c>
      <c r="F55" s="88">
        <f t="shared" si="0"/>
        <v>51897.37</v>
      </c>
      <c r="G55" s="88">
        <f t="shared" si="0"/>
        <v>15678815.93</v>
      </c>
      <c r="H55" s="88">
        <f t="shared" si="0"/>
        <v>0</v>
      </c>
      <c r="I55" s="88">
        <f t="shared" si="0"/>
        <v>930543.72</v>
      </c>
      <c r="J55" s="89"/>
      <c r="K55" s="90"/>
      <c r="L55" s="90"/>
      <c r="M55" s="90"/>
      <c r="N55" s="91" t="s">
        <v>34</v>
      </c>
    </row>
    <row r="56" spans="1:14" ht="15">
      <c r="A56" s="256" t="s">
        <v>139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</row>
    <row r="57" spans="1:14" ht="15">
      <c r="A57" s="65"/>
      <c r="B57" s="254" t="s">
        <v>36</v>
      </c>
      <c r="C57" s="254"/>
      <c r="D57" s="254"/>
      <c r="E57" s="254"/>
      <c r="F57" s="254"/>
      <c r="G57" s="254"/>
      <c r="H57" s="254"/>
      <c r="I57" s="254"/>
      <c r="J57" s="66"/>
      <c r="K57" s="196"/>
      <c r="L57" s="66"/>
      <c r="M57" s="196"/>
      <c r="N57" s="92" t="s">
        <v>146</v>
      </c>
    </row>
    <row r="58" spans="1:14" ht="15">
      <c r="A58" s="257" t="s">
        <v>136</v>
      </c>
      <c r="B58" s="259" t="s">
        <v>76</v>
      </c>
      <c r="C58" s="259" t="s">
        <v>140</v>
      </c>
      <c r="D58" s="250" t="s">
        <v>78</v>
      </c>
      <c r="E58" s="251" t="s">
        <v>21</v>
      </c>
      <c r="F58" s="251"/>
      <c r="G58" s="251"/>
      <c r="H58" s="251"/>
      <c r="I58" s="251"/>
      <c r="J58" s="30"/>
      <c r="K58" s="197"/>
      <c r="L58" s="30"/>
      <c r="M58" s="197"/>
      <c r="N58" s="30" t="s">
        <v>22</v>
      </c>
    </row>
    <row r="59" spans="1:14" ht="15">
      <c r="A59" s="257"/>
      <c r="B59" s="260"/>
      <c r="C59" s="260"/>
      <c r="D59" s="250"/>
      <c r="E59" s="250" t="s">
        <v>79</v>
      </c>
      <c r="F59" s="250" t="s">
        <v>80</v>
      </c>
      <c r="G59" s="250" t="s">
        <v>81</v>
      </c>
      <c r="H59" s="250" t="s">
        <v>82</v>
      </c>
      <c r="I59" s="251" t="s">
        <v>23</v>
      </c>
      <c r="J59" s="30"/>
      <c r="K59" s="197"/>
      <c r="L59" s="30"/>
      <c r="M59" s="197"/>
      <c r="N59" s="252" t="s">
        <v>83</v>
      </c>
    </row>
    <row r="60" spans="1:14" ht="15">
      <c r="A60" s="257"/>
      <c r="B60" s="260"/>
      <c r="C60" s="260"/>
      <c r="D60" s="250"/>
      <c r="E60" s="250"/>
      <c r="F60" s="250"/>
      <c r="G60" s="250"/>
      <c r="H60" s="250"/>
      <c r="I60" s="251"/>
      <c r="J60" s="30"/>
      <c r="K60" s="197"/>
      <c r="L60" s="30"/>
      <c r="M60" s="197"/>
      <c r="N60" s="252"/>
    </row>
    <row r="61" spans="1:14" ht="15.75" thickBot="1">
      <c r="A61" s="31">
        <v>1</v>
      </c>
      <c r="B61" s="32">
        <v>2</v>
      </c>
      <c r="C61" s="32">
        <v>3</v>
      </c>
      <c r="D61" s="33" t="s">
        <v>24</v>
      </c>
      <c r="E61" s="34" t="s">
        <v>25</v>
      </c>
      <c r="F61" s="33" t="s">
        <v>26</v>
      </c>
      <c r="G61" s="33" t="s">
        <v>27</v>
      </c>
      <c r="H61" s="33" t="s">
        <v>28</v>
      </c>
      <c r="I61" s="33" t="s">
        <v>29</v>
      </c>
      <c r="J61" s="35"/>
      <c r="K61" s="35"/>
      <c r="L61" s="35"/>
      <c r="M61" s="35"/>
      <c r="N61" s="35" t="s">
        <v>30</v>
      </c>
    </row>
    <row r="62" spans="1:14" ht="45.75">
      <c r="A62" s="93" t="s">
        <v>102</v>
      </c>
      <c r="B62" s="37" t="s">
        <v>37</v>
      </c>
      <c r="C62" s="94"/>
      <c r="D62" s="95">
        <v>1124317.4</v>
      </c>
      <c r="E62" s="95">
        <v>14800169.58</v>
      </c>
      <c r="F62" s="95">
        <v>-51897.37</v>
      </c>
      <c r="G62" s="95">
        <v>-15678815.93</v>
      </c>
      <c r="H62" s="95">
        <v>0</v>
      </c>
      <c r="I62" s="95">
        <v>-930543.72</v>
      </c>
      <c r="J62" s="96"/>
      <c r="K62" s="96"/>
      <c r="L62" s="96"/>
      <c r="M62" s="201"/>
      <c r="N62" s="97">
        <v>2054861.12</v>
      </c>
    </row>
    <row r="63" spans="1:14" ht="24.75">
      <c r="A63" s="98" t="s">
        <v>104</v>
      </c>
      <c r="B63" s="99" t="s">
        <v>38</v>
      </c>
      <c r="C63" s="38"/>
      <c r="D63" s="39">
        <v>0</v>
      </c>
      <c r="E63" s="39">
        <v>0</v>
      </c>
      <c r="F63" s="39">
        <v>-319.87</v>
      </c>
      <c r="G63" s="40">
        <v>0</v>
      </c>
      <c r="H63" s="40">
        <v>0</v>
      </c>
      <c r="I63" s="40">
        <v>-319.87</v>
      </c>
      <c r="J63" s="41"/>
      <c r="K63" s="41"/>
      <c r="L63" s="41"/>
      <c r="M63" s="41"/>
      <c r="N63" s="100">
        <v>319.87</v>
      </c>
    </row>
    <row r="64" spans="1:14" ht="15">
      <c r="A64" s="101" t="s">
        <v>160</v>
      </c>
      <c r="B64" s="185"/>
      <c r="C64" s="184" t="s">
        <v>159</v>
      </c>
      <c r="D64" s="16">
        <v>0</v>
      </c>
      <c r="E64" s="16">
        <v>0</v>
      </c>
      <c r="F64" s="16">
        <v>-319.87</v>
      </c>
      <c r="G64" s="17">
        <v>0</v>
      </c>
      <c r="H64" s="17">
        <v>0</v>
      </c>
      <c r="I64" s="46">
        <f>E64+F64+G64+H64</f>
        <v>-319.87</v>
      </c>
      <c r="J64" s="47" t="s">
        <v>159</v>
      </c>
      <c r="K64" s="47"/>
      <c r="L64" s="47"/>
      <c r="M64" s="47"/>
      <c r="N64" s="48">
        <f>IF(IF(D64="",0,D64)=0,0,(IF(D64&gt;0,IF(I64&gt;D64,0,D64-I64),IF(I64&gt;D64,D64-I64,0))))</f>
        <v>0</v>
      </c>
    </row>
    <row r="65" spans="1:14" ht="15" hidden="1">
      <c r="A65" s="103"/>
      <c r="B65" s="104"/>
      <c r="C65" s="102"/>
      <c r="D65" s="44"/>
      <c r="E65" s="44"/>
      <c r="F65" s="44"/>
      <c r="G65" s="45"/>
      <c r="H65" s="45"/>
      <c r="I65" s="45"/>
      <c r="J65" s="47"/>
      <c r="K65" s="47"/>
      <c r="L65" s="47"/>
      <c r="M65" s="47"/>
      <c r="N65" s="105"/>
    </row>
    <row r="66" spans="1:14" ht="15">
      <c r="A66" s="98" t="s">
        <v>39</v>
      </c>
      <c r="B66" s="99" t="s">
        <v>40</v>
      </c>
      <c r="C66" s="38" t="s">
        <v>114</v>
      </c>
      <c r="D66" s="186">
        <f aca="true" t="shared" si="1" ref="D66:I66">D67+D68</f>
        <v>0</v>
      </c>
      <c r="E66" s="107">
        <f t="shared" si="1"/>
        <v>-8500</v>
      </c>
      <c r="F66" s="107">
        <f t="shared" si="1"/>
        <v>0</v>
      </c>
      <c r="G66" s="107">
        <f t="shared" si="1"/>
        <v>0</v>
      </c>
      <c r="H66" s="107">
        <f t="shared" si="1"/>
        <v>0</v>
      </c>
      <c r="I66" s="107">
        <f t="shared" si="1"/>
        <v>-8500</v>
      </c>
      <c r="J66" s="108"/>
      <c r="K66" s="108"/>
      <c r="L66" s="108"/>
      <c r="M66" s="202"/>
      <c r="N66" s="109">
        <f>N67+N68</f>
        <v>0</v>
      </c>
    </row>
    <row r="67" spans="1:14" ht="15">
      <c r="A67" s="110" t="s">
        <v>41</v>
      </c>
      <c r="B67" s="111" t="s">
        <v>42</v>
      </c>
      <c r="C67" s="38" t="s">
        <v>43</v>
      </c>
      <c r="D67" s="16">
        <v>0</v>
      </c>
      <c r="E67" s="16">
        <v>65443.1</v>
      </c>
      <c r="F67" s="16">
        <v>0</v>
      </c>
      <c r="G67" s="17">
        <v>0</v>
      </c>
      <c r="H67" s="17">
        <v>0</v>
      </c>
      <c r="I67" s="46">
        <f>E67+F67+G67+H67</f>
        <v>65443.1</v>
      </c>
      <c r="J67" s="47"/>
      <c r="K67" s="47"/>
      <c r="L67" s="47"/>
      <c r="M67" s="47"/>
      <c r="N67" s="48">
        <f>IF(IF(D67="",0,D67)=0,0,(IF(D67&gt;0,IF(I67&gt;D67,0,D67-I67),IF(I67&gt;D67,D67-I67,0))))</f>
        <v>0</v>
      </c>
    </row>
    <row r="68" spans="1:14" ht="15">
      <c r="A68" s="110" t="s">
        <v>44</v>
      </c>
      <c r="B68" s="111" t="s">
        <v>45</v>
      </c>
      <c r="C68" s="38" t="s">
        <v>46</v>
      </c>
      <c r="D68" s="16">
        <v>0</v>
      </c>
      <c r="E68" s="16">
        <v>-73943.1</v>
      </c>
      <c r="F68" s="16">
        <v>0</v>
      </c>
      <c r="G68" s="17">
        <v>0</v>
      </c>
      <c r="H68" s="17">
        <v>0</v>
      </c>
      <c r="I68" s="46">
        <f>E68+F68+G68+H68</f>
        <v>-73943.1</v>
      </c>
      <c r="J68" s="47"/>
      <c r="K68" s="47"/>
      <c r="L68" s="47"/>
      <c r="M68" s="47"/>
      <c r="N68" s="48">
        <f>IF(IF(D68="",0,D68)=0,0,(IF(D68&gt;0,IF(I68&gt;D68,0,D68-I68),IF(I68&gt;D68,D68-I68,0))))</f>
        <v>0</v>
      </c>
    </row>
    <row r="69" spans="1:14" ht="24">
      <c r="A69" s="98" t="s">
        <v>141</v>
      </c>
      <c r="B69" s="99" t="s">
        <v>47</v>
      </c>
      <c r="C69" s="38"/>
      <c r="D69" s="39">
        <v>0</v>
      </c>
      <c r="E69" s="39">
        <v>0</v>
      </c>
      <c r="F69" s="39">
        <v>0</v>
      </c>
      <c r="G69" s="40">
        <v>0</v>
      </c>
      <c r="H69" s="40">
        <v>0</v>
      </c>
      <c r="I69" s="40">
        <v>0</v>
      </c>
      <c r="J69" s="41"/>
      <c r="K69" s="41"/>
      <c r="L69" s="41"/>
      <c r="M69" s="41"/>
      <c r="N69" s="100">
        <v>0</v>
      </c>
    </row>
    <row r="70" spans="1:14" ht="15">
      <c r="A70" s="238"/>
      <c r="B70" s="239"/>
      <c r="C70" s="240"/>
      <c r="D70" s="241"/>
      <c r="E70" s="241"/>
      <c r="F70" s="241"/>
      <c r="G70" s="230"/>
      <c r="H70" s="230"/>
      <c r="I70" s="242">
        <f>E70+F70+G70+H70</f>
        <v>0</v>
      </c>
      <c r="J70" s="243"/>
      <c r="K70" s="243"/>
      <c r="L70" s="243"/>
      <c r="M70" s="243"/>
      <c r="N70" s="244">
        <f>IF(IF(D70="",0,D70)=0,0,(IF(D70&gt;0,IF(I70&gt;D70,0,D70-I70),IF(I70&gt;D70,D70-I70,0))))</f>
        <v>0</v>
      </c>
    </row>
    <row r="71" spans="1:14" ht="15" hidden="1">
      <c r="A71" s="232"/>
      <c r="B71" s="245"/>
      <c r="C71" s="246"/>
      <c r="D71" s="247"/>
      <c r="E71" s="247"/>
      <c r="F71" s="247"/>
      <c r="G71" s="236"/>
      <c r="H71" s="236"/>
      <c r="I71" s="236"/>
      <c r="J71" s="248"/>
      <c r="K71" s="248"/>
      <c r="L71" s="248"/>
      <c r="M71" s="248"/>
      <c r="N71" s="249"/>
    </row>
    <row r="72" spans="1:14" ht="18" customHeight="1" hidden="1" thickBot="1">
      <c r="A72" s="103"/>
      <c r="B72" s="216"/>
      <c r="C72" s="217"/>
      <c r="D72" s="218"/>
      <c r="E72" s="218"/>
      <c r="F72" s="218"/>
      <c r="G72" s="219"/>
      <c r="H72" s="219"/>
      <c r="I72" s="219"/>
      <c r="J72" s="131"/>
      <c r="K72" s="131"/>
      <c r="L72" s="131"/>
      <c r="M72" s="131"/>
      <c r="N72" s="220"/>
    </row>
    <row r="73" spans="1:14" ht="15" customHeight="1">
      <c r="A73" s="65"/>
      <c r="B73" s="133"/>
      <c r="C73" s="133"/>
      <c r="D73" s="134"/>
      <c r="E73" s="135"/>
      <c r="F73" s="135"/>
      <c r="G73" s="135"/>
      <c r="H73" s="135"/>
      <c r="I73" s="135"/>
      <c r="J73" s="136"/>
      <c r="K73" s="136"/>
      <c r="L73" s="136"/>
      <c r="M73" s="136"/>
      <c r="N73" s="92" t="s">
        <v>147</v>
      </c>
    </row>
    <row r="74" spans="1:14" ht="15" customHeight="1">
      <c r="A74" s="257" t="s">
        <v>136</v>
      </c>
      <c r="B74" s="259" t="s">
        <v>76</v>
      </c>
      <c r="C74" s="259" t="s">
        <v>77</v>
      </c>
      <c r="D74" s="250" t="s">
        <v>78</v>
      </c>
      <c r="E74" s="251" t="s">
        <v>21</v>
      </c>
      <c r="F74" s="251"/>
      <c r="G74" s="251"/>
      <c r="H74" s="251"/>
      <c r="I74" s="251"/>
      <c r="J74" s="215"/>
      <c r="K74" s="215"/>
      <c r="L74" s="215"/>
      <c r="M74" s="215"/>
      <c r="N74" s="215" t="s">
        <v>22</v>
      </c>
    </row>
    <row r="75" spans="1:14" ht="15" customHeight="1">
      <c r="A75" s="257"/>
      <c r="B75" s="260"/>
      <c r="C75" s="260"/>
      <c r="D75" s="250"/>
      <c r="E75" s="250" t="s">
        <v>79</v>
      </c>
      <c r="F75" s="250" t="s">
        <v>80</v>
      </c>
      <c r="G75" s="250" t="s">
        <v>81</v>
      </c>
      <c r="H75" s="250" t="s">
        <v>82</v>
      </c>
      <c r="I75" s="251" t="s">
        <v>23</v>
      </c>
      <c r="J75" s="215"/>
      <c r="K75" s="215"/>
      <c r="L75" s="215"/>
      <c r="M75" s="215"/>
      <c r="N75" s="252" t="s">
        <v>83</v>
      </c>
    </row>
    <row r="76" spans="1:14" ht="15" customHeight="1">
      <c r="A76" s="257"/>
      <c r="B76" s="260"/>
      <c r="C76" s="260"/>
      <c r="D76" s="250"/>
      <c r="E76" s="250"/>
      <c r="F76" s="250"/>
      <c r="G76" s="250"/>
      <c r="H76" s="250"/>
      <c r="I76" s="251"/>
      <c r="J76" s="215"/>
      <c r="K76" s="215"/>
      <c r="L76" s="215"/>
      <c r="M76" s="215"/>
      <c r="N76" s="252"/>
    </row>
    <row r="77" spans="1:14" ht="15" customHeight="1" thickBot="1">
      <c r="A77" s="214">
        <v>1</v>
      </c>
      <c r="B77" s="32">
        <v>2</v>
      </c>
      <c r="C77" s="32">
        <v>3</v>
      </c>
      <c r="D77" s="33" t="s">
        <v>24</v>
      </c>
      <c r="E77" s="34" t="s">
        <v>25</v>
      </c>
      <c r="F77" s="33" t="s">
        <v>26</v>
      </c>
      <c r="G77" s="33" t="s">
        <v>27</v>
      </c>
      <c r="H77" s="33" t="s">
        <v>28</v>
      </c>
      <c r="I77" s="33" t="s">
        <v>29</v>
      </c>
      <c r="J77" s="35"/>
      <c r="K77" s="35"/>
      <c r="L77" s="35"/>
      <c r="M77" s="35"/>
      <c r="N77" s="35" t="s">
        <v>30</v>
      </c>
    </row>
    <row r="78" spans="1:14" ht="15">
      <c r="A78" s="112" t="s">
        <v>48</v>
      </c>
      <c r="B78" s="111" t="s">
        <v>49</v>
      </c>
      <c r="C78" s="38" t="s">
        <v>114</v>
      </c>
      <c r="D78" s="16">
        <v>1124317.4</v>
      </c>
      <c r="E78" s="39">
        <f>E79+E80</f>
        <v>-921723.85</v>
      </c>
      <c r="F78" s="39">
        <f>F79+F80</f>
        <v>0</v>
      </c>
      <c r="G78" s="39">
        <f>G79+G80</f>
        <v>0</v>
      </c>
      <c r="H78" s="39">
        <f>H79+H80</f>
        <v>0</v>
      </c>
      <c r="I78" s="39">
        <f>I79+I80</f>
        <v>-921723.85</v>
      </c>
      <c r="J78" s="47"/>
      <c r="K78" s="47"/>
      <c r="L78" s="47"/>
      <c r="M78" s="47"/>
      <c r="N78" s="113">
        <f>IF(IF(D78="",0,D78)=0,0,(IF(D78&gt;0,IF(I78&gt;D78,0,D78-I78),IF(I78&gt;D78,D78-I78,0))))</f>
        <v>2046041.25</v>
      </c>
    </row>
    <row r="79" spans="1:14" ht="15">
      <c r="A79" s="110" t="s">
        <v>50</v>
      </c>
      <c r="B79" s="111" t="s">
        <v>51</v>
      </c>
      <c r="C79" s="38" t="s">
        <v>43</v>
      </c>
      <c r="D79" s="20">
        <v>0</v>
      </c>
      <c r="E79" s="16">
        <v>-278899838.96</v>
      </c>
      <c r="F79" s="16">
        <v>-221445.43</v>
      </c>
      <c r="G79" s="17">
        <v>-15908702.57</v>
      </c>
      <c r="H79" s="224">
        <v>0</v>
      </c>
      <c r="I79" s="46">
        <f>E79+F79+G79+H79</f>
        <v>-295029986.96</v>
      </c>
      <c r="J79" s="73"/>
      <c r="K79" s="73"/>
      <c r="L79" s="73"/>
      <c r="M79" s="73"/>
      <c r="N79" s="114" t="s">
        <v>34</v>
      </c>
    </row>
    <row r="80" spans="1:14" ht="15">
      <c r="A80" s="110" t="s">
        <v>52</v>
      </c>
      <c r="B80" s="111" t="s">
        <v>53</v>
      </c>
      <c r="C80" s="38" t="s">
        <v>46</v>
      </c>
      <c r="D80" s="20">
        <v>0</v>
      </c>
      <c r="E80" s="16">
        <v>277978115.11</v>
      </c>
      <c r="F80" s="16">
        <v>221445.43</v>
      </c>
      <c r="G80" s="17">
        <v>15908702.57</v>
      </c>
      <c r="H80" s="224">
        <v>0</v>
      </c>
      <c r="I80" s="46">
        <f>E80+F80+G80+H80</f>
        <v>294108263.11</v>
      </c>
      <c r="J80" s="73"/>
      <c r="K80" s="73"/>
      <c r="L80" s="73"/>
      <c r="M80" s="73"/>
      <c r="N80" s="114" t="s">
        <v>34</v>
      </c>
    </row>
    <row r="81" spans="1:14" ht="36.75">
      <c r="A81" s="112" t="s">
        <v>103</v>
      </c>
      <c r="B81" s="111" t="s">
        <v>54</v>
      </c>
      <c r="C81" s="115" t="s">
        <v>114</v>
      </c>
      <c r="D81" s="186">
        <f aca="true" t="shared" si="2" ref="D81:I81">D82+D83</f>
        <v>0</v>
      </c>
      <c r="E81" s="186">
        <f t="shared" si="2"/>
        <v>15730393.43</v>
      </c>
      <c r="F81" s="186">
        <f t="shared" si="2"/>
        <v>-51577.5</v>
      </c>
      <c r="G81" s="186">
        <f t="shared" si="2"/>
        <v>-15678815.93</v>
      </c>
      <c r="H81" s="186">
        <f t="shared" si="2"/>
        <v>0</v>
      </c>
      <c r="I81" s="186">
        <f t="shared" si="2"/>
        <v>0</v>
      </c>
      <c r="J81" s="117"/>
      <c r="K81" s="117"/>
      <c r="L81" s="117"/>
      <c r="M81" s="117"/>
      <c r="N81" s="113">
        <f>IF(IF(D81="",0,D81)=0,0,(IF(D81&gt;0,IF(I81&gt;D81,0,D81-I81),IF(I81&gt;D81,D81-I81,0))))</f>
        <v>0</v>
      </c>
    </row>
    <row r="82" spans="1:14" ht="23.25">
      <c r="A82" s="110" t="s">
        <v>56</v>
      </c>
      <c r="B82" s="99" t="s">
        <v>57</v>
      </c>
      <c r="C82" s="118" t="s">
        <v>43</v>
      </c>
      <c r="D82" s="119">
        <v>0</v>
      </c>
      <c r="E82" s="188">
        <v>15845543.43</v>
      </c>
      <c r="F82" s="189">
        <v>115150</v>
      </c>
      <c r="G82" s="188">
        <v>115150</v>
      </c>
      <c r="H82" s="119">
        <v>0</v>
      </c>
      <c r="I82" s="46">
        <f>E82+F82+G82+H82</f>
        <v>16075843.43</v>
      </c>
      <c r="J82" s="120"/>
      <c r="K82" s="120"/>
      <c r="L82" s="120"/>
      <c r="M82" s="120"/>
      <c r="N82" s="121" t="s">
        <v>34</v>
      </c>
    </row>
    <row r="83" spans="1:14" ht="23.25">
      <c r="A83" s="110" t="s">
        <v>58</v>
      </c>
      <c r="B83" s="111" t="s">
        <v>59</v>
      </c>
      <c r="C83" s="122" t="s">
        <v>46</v>
      </c>
      <c r="D83" s="123">
        <v>0</v>
      </c>
      <c r="E83" s="190">
        <v>-115150</v>
      </c>
      <c r="F83" s="191">
        <v>-166727.5</v>
      </c>
      <c r="G83" s="190">
        <v>-15793965.93</v>
      </c>
      <c r="H83" s="123">
        <v>0</v>
      </c>
      <c r="I83" s="46">
        <f>E83+F83+G83+H83</f>
        <v>-16075843.43</v>
      </c>
      <c r="J83" s="124"/>
      <c r="K83" s="124"/>
      <c r="L83" s="124"/>
      <c r="M83" s="124"/>
      <c r="N83" s="114" t="s">
        <v>34</v>
      </c>
    </row>
    <row r="84" spans="1:14" ht="36.75">
      <c r="A84" s="112" t="s">
        <v>105</v>
      </c>
      <c r="B84" s="111" t="s">
        <v>60</v>
      </c>
      <c r="C84" s="115" t="s">
        <v>114</v>
      </c>
      <c r="D84" s="186">
        <f>D85+D86</f>
        <v>0</v>
      </c>
      <c r="E84" s="186">
        <f>E85+E86</f>
        <v>0</v>
      </c>
      <c r="F84" s="186">
        <f>F85+F86</f>
        <v>0</v>
      </c>
      <c r="G84" s="123">
        <v>0</v>
      </c>
      <c r="H84" s="123">
        <v>0</v>
      </c>
      <c r="I84" s="186">
        <f>I85+I86</f>
        <v>0</v>
      </c>
      <c r="J84" s="125"/>
      <c r="K84" s="125"/>
      <c r="L84" s="125"/>
      <c r="M84" s="203"/>
      <c r="N84" s="187">
        <f>N85+N86</f>
        <v>0</v>
      </c>
    </row>
    <row r="85" spans="1:14" ht="23.25">
      <c r="A85" s="110" t="s">
        <v>61</v>
      </c>
      <c r="B85" s="99" t="s">
        <v>62</v>
      </c>
      <c r="C85" s="118"/>
      <c r="D85" s="188">
        <v>0</v>
      </c>
      <c r="E85" s="188">
        <v>0</v>
      </c>
      <c r="F85" s="189">
        <v>0</v>
      </c>
      <c r="G85" s="119">
        <v>0</v>
      </c>
      <c r="H85" s="119">
        <v>0</v>
      </c>
      <c r="I85" s="46">
        <f>E85+F85+G85+H85</f>
        <v>0</v>
      </c>
      <c r="J85" s="126"/>
      <c r="K85" s="126"/>
      <c r="L85" s="126"/>
      <c r="M85" s="221"/>
      <c r="N85" s="113">
        <f>IF(IF(D85="",0,D85)=0,0,(IF(D85&gt;0,IF(I85&gt;D85,0,D85-I85),IF(I85&gt;D85,D85-I85,0))))</f>
        <v>0</v>
      </c>
    </row>
    <row r="86" spans="1:14" ht="24" thickBot="1">
      <c r="A86" s="110" t="s">
        <v>63</v>
      </c>
      <c r="B86" s="127" t="s">
        <v>64</v>
      </c>
      <c r="C86" s="128"/>
      <c r="D86" s="192">
        <v>0</v>
      </c>
      <c r="E86" s="192">
        <v>0</v>
      </c>
      <c r="F86" s="193">
        <v>0</v>
      </c>
      <c r="G86" s="129">
        <v>0</v>
      </c>
      <c r="H86" s="129">
        <v>0</v>
      </c>
      <c r="I86" s="130">
        <f>E86+F86+G86+H86</f>
        <v>0</v>
      </c>
      <c r="J86" s="131"/>
      <c r="K86" s="131"/>
      <c r="L86" s="131"/>
      <c r="M86" s="204"/>
      <c r="N86" s="132">
        <f>IF(IF(D86="",0,D86)=0,0,(IF(D86&gt;0,IF(I86&gt;D86,0,D86-I86),IF(I86&gt;D86,D86-I86,0))))</f>
        <v>0</v>
      </c>
    </row>
    <row r="87" spans="1:14" ht="36.75">
      <c r="A87" s="112" t="s">
        <v>106</v>
      </c>
      <c r="B87" s="37" t="s">
        <v>65</v>
      </c>
      <c r="C87" s="115" t="s">
        <v>114</v>
      </c>
      <c r="D87" s="106">
        <f aca="true" t="shared" si="3" ref="D87:I87">D88+D89</f>
        <v>0</v>
      </c>
      <c r="E87" s="106">
        <f t="shared" si="3"/>
        <v>0</v>
      </c>
      <c r="F87" s="106">
        <f t="shared" si="3"/>
        <v>0</v>
      </c>
      <c r="G87" s="106">
        <f t="shared" si="3"/>
        <v>0</v>
      </c>
      <c r="H87" s="106">
        <f t="shared" si="3"/>
        <v>0</v>
      </c>
      <c r="I87" s="106">
        <f t="shared" si="3"/>
        <v>0</v>
      </c>
      <c r="J87" s="125"/>
      <c r="K87" s="125"/>
      <c r="L87" s="125"/>
      <c r="M87" s="41"/>
      <c r="N87" s="42">
        <f>N88+N89</f>
        <v>0</v>
      </c>
    </row>
    <row r="88" spans="1:14" ht="34.5">
      <c r="A88" s="110" t="s">
        <v>66</v>
      </c>
      <c r="B88" s="99" t="s">
        <v>67</v>
      </c>
      <c r="C88" s="118"/>
      <c r="D88" s="188">
        <v>0</v>
      </c>
      <c r="E88" s="188">
        <v>30510604</v>
      </c>
      <c r="F88" s="189">
        <v>0</v>
      </c>
      <c r="G88" s="188">
        <v>0</v>
      </c>
      <c r="H88" s="188">
        <v>0</v>
      </c>
      <c r="I88" s="137">
        <f>E88+F88+G88+H88</f>
        <v>30510604</v>
      </c>
      <c r="J88" s="126"/>
      <c r="K88" s="126"/>
      <c r="L88" s="126"/>
      <c r="M88" s="126"/>
      <c r="N88" s="113">
        <f>IF(IF(D88="",0,D88)=0,0,(IF(D88&gt;0,IF(I88&gt;D88,0,D88-I88),IF(I88&gt;D88,D88-I88,0))))</f>
        <v>0</v>
      </c>
    </row>
    <row r="89" spans="1:14" ht="35.25" thickBot="1">
      <c r="A89" s="138" t="s">
        <v>68</v>
      </c>
      <c r="B89" s="127" t="s">
        <v>69</v>
      </c>
      <c r="C89" s="128"/>
      <c r="D89" s="192">
        <v>0</v>
      </c>
      <c r="E89" s="192">
        <v>-30510604</v>
      </c>
      <c r="F89" s="193">
        <v>0</v>
      </c>
      <c r="G89" s="192">
        <v>0</v>
      </c>
      <c r="H89" s="192">
        <v>0</v>
      </c>
      <c r="I89" s="130">
        <f>E89+F89+G89+H89</f>
        <v>-30510604</v>
      </c>
      <c r="J89" s="131"/>
      <c r="K89" s="131"/>
      <c r="L89" s="131"/>
      <c r="M89" s="131"/>
      <c r="N89" s="139">
        <f>IF(IF(D89="",0,D89)=0,0,(IF(D89&gt;0,IF(I89&gt;D89,0,D89-I89),IF(I89&gt;D89,D89-I89,0))))</f>
        <v>0</v>
      </c>
    </row>
    <row r="90" spans="1:14" ht="28.5" customHeight="1">
      <c r="A90" s="258" t="s">
        <v>142</v>
      </c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</row>
    <row r="91" spans="1:14" ht="15">
      <c r="A91" s="140"/>
      <c r="B91" s="254" t="s">
        <v>85</v>
      </c>
      <c r="C91" s="254"/>
      <c r="D91" s="254"/>
      <c r="E91" s="254"/>
      <c r="F91" s="254"/>
      <c r="G91" s="254"/>
      <c r="H91" s="254"/>
      <c r="I91" s="254"/>
      <c r="J91" s="142"/>
      <c r="K91" s="142"/>
      <c r="L91" s="142"/>
      <c r="M91" s="142"/>
      <c r="N91" s="141"/>
    </row>
    <row r="92" spans="1:14" ht="15">
      <c r="A92" s="140"/>
      <c r="B92" s="213"/>
      <c r="C92" s="213"/>
      <c r="D92" s="213"/>
      <c r="E92" s="213"/>
      <c r="F92" s="213"/>
      <c r="G92" s="213"/>
      <c r="H92" s="253" t="s">
        <v>144</v>
      </c>
      <c r="I92" s="253"/>
      <c r="J92" s="142"/>
      <c r="K92" s="142"/>
      <c r="L92" s="142"/>
      <c r="M92" s="142"/>
      <c r="N92" s="141"/>
    </row>
    <row r="93" spans="1:14" ht="15">
      <c r="A93" s="257" t="s">
        <v>136</v>
      </c>
      <c r="B93" s="259" t="s">
        <v>86</v>
      </c>
      <c r="C93" s="259" t="s">
        <v>87</v>
      </c>
      <c r="D93" s="251" t="s">
        <v>70</v>
      </c>
      <c r="E93" s="251"/>
      <c r="F93" s="251"/>
      <c r="G93" s="251"/>
      <c r="H93" s="251"/>
      <c r="I93" s="278"/>
      <c r="J93" s="143"/>
      <c r="K93" s="143"/>
      <c r="L93" s="143"/>
      <c r="M93" s="143"/>
      <c r="N93" s="141"/>
    </row>
    <row r="94" spans="1:14" ht="15">
      <c r="A94" s="257"/>
      <c r="B94" s="260"/>
      <c r="C94" s="259"/>
      <c r="D94" s="250" t="s">
        <v>88</v>
      </c>
      <c r="E94" s="250" t="s">
        <v>89</v>
      </c>
      <c r="F94" s="250" t="s">
        <v>90</v>
      </c>
      <c r="G94" s="250" t="s">
        <v>82</v>
      </c>
      <c r="H94" s="251" t="s">
        <v>23</v>
      </c>
      <c r="I94" s="278"/>
      <c r="J94" s="143"/>
      <c r="K94" s="143"/>
      <c r="L94" s="143"/>
      <c r="M94" s="143"/>
      <c r="N94" s="141"/>
    </row>
    <row r="95" spans="1:14" ht="15">
      <c r="A95" s="257"/>
      <c r="B95" s="260"/>
      <c r="C95" s="259"/>
      <c r="D95" s="250"/>
      <c r="E95" s="250"/>
      <c r="F95" s="250"/>
      <c r="G95" s="250"/>
      <c r="H95" s="251"/>
      <c r="I95" s="278"/>
      <c r="J95" s="143"/>
      <c r="K95" s="143"/>
      <c r="L95" s="143"/>
      <c r="M95" s="143"/>
      <c r="N95" s="141"/>
    </row>
    <row r="96" spans="1:14" ht="15">
      <c r="A96" s="257"/>
      <c r="B96" s="260"/>
      <c r="C96" s="259"/>
      <c r="D96" s="250"/>
      <c r="E96" s="250"/>
      <c r="F96" s="250"/>
      <c r="G96" s="250"/>
      <c r="H96" s="251"/>
      <c r="I96" s="278"/>
      <c r="J96" s="143"/>
      <c r="K96" s="143"/>
      <c r="L96" s="143"/>
      <c r="M96" s="143"/>
      <c r="N96" s="141"/>
    </row>
    <row r="97" spans="1:14" ht="15.75" thickBot="1">
      <c r="A97" s="31">
        <v>1</v>
      </c>
      <c r="B97" s="32">
        <v>2</v>
      </c>
      <c r="C97" s="32">
        <v>3</v>
      </c>
      <c r="D97" s="34" t="s">
        <v>24</v>
      </c>
      <c r="E97" s="34" t="s">
        <v>25</v>
      </c>
      <c r="F97" s="33" t="s">
        <v>26</v>
      </c>
      <c r="G97" s="33" t="s">
        <v>27</v>
      </c>
      <c r="H97" s="268" t="s">
        <v>28</v>
      </c>
      <c r="I97" s="269"/>
      <c r="J97" s="143"/>
      <c r="K97" s="143"/>
      <c r="L97" s="143"/>
      <c r="M97" s="143"/>
      <c r="N97" s="141"/>
    </row>
    <row r="98" spans="1:14" ht="36">
      <c r="A98" s="144" t="s">
        <v>107</v>
      </c>
      <c r="B98" s="37" t="s">
        <v>71</v>
      </c>
      <c r="C98" s="70" t="s">
        <v>34</v>
      </c>
      <c r="D98" s="71">
        <v>0</v>
      </c>
      <c r="E98" s="145">
        <v>0</v>
      </c>
      <c r="F98" s="71">
        <v>0</v>
      </c>
      <c r="G98" s="71">
        <v>0</v>
      </c>
      <c r="H98" s="270">
        <v>0</v>
      </c>
      <c r="I98" s="271"/>
      <c r="J98" s="141"/>
      <c r="K98" s="141"/>
      <c r="L98" s="141"/>
      <c r="M98" s="141"/>
      <c r="N98" s="141"/>
    </row>
    <row r="99" spans="1:14" ht="15">
      <c r="A99" s="226"/>
      <c r="B99" s="227"/>
      <c r="C99" s="228"/>
      <c r="D99" s="229"/>
      <c r="E99" s="230"/>
      <c r="F99" s="229"/>
      <c r="G99" s="230"/>
      <c r="H99" s="272">
        <f>D99+E99+F99+G99</f>
        <v>0</v>
      </c>
      <c r="I99" s="273"/>
      <c r="J99" s="231"/>
      <c r="K99" s="231"/>
      <c r="L99" s="231"/>
      <c r="M99" s="141"/>
      <c r="N99" s="141"/>
    </row>
    <row r="100" spans="1:14" ht="15" hidden="1">
      <c r="A100" s="232"/>
      <c r="B100" s="233"/>
      <c r="C100" s="234"/>
      <c r="D100" s="235"/>
      <c r="E100" s="236"/>
      <c r="F100" s="235"/>
      <c r="G100" s="236"/>
      <c r="H100" s="274"/>
      <c r="I100" s="275"/>
      <c r="J100" s="237"/>
      <c r="K100" s="237"/>
      <c r="L100" s="237"/>
      <c r="M100" s="147"/>
      <c r="N100" s="141"/>
    </row>
    <row r="101" spans="1:14" ht="15" hidden="1">
      <c r="A101" s="148"/>
      <c r="B101" s="149"/>
      <c r="C101" s="150"/>
      <c r="D101" s="151"/>
      <c r="E101" s="116"/>
      <c r="F101" s="151"/>
      <c r="G101" s="116"/>
      <c r="H101" s="151"/>
      <c r="I101" s="152"/>
      <c r="J101" s="141"/>
      <c r="K101" s="141"/>
      <c r="L101" s="141"/>
      <c r="M101" s="141"/>
      <c r="N101" s="141"/>
    </row>
    <row r="102" spans="1:14" ht="36">
      <c r="A102" s="153" t="s">
        <v>145</v>
      </c>
      <c r="B102" s="111" t="s">
        <v>72</v>
      </c>
      <c r="C102" s="115" t="s">
        <v>34</v>
      </c>
      <c r="D102" s="106">
        <v>65443.1</v>
      </c>
      <c r="E102" s="106">
        <v>0</v>
      </c>
      <c r="F102" s="106">
        <v>0</v>
      </c>
      <c r="G102" s="106">
        <v>0</v>
      </c>
      <c r="H102" s="276">
        <v>65443.1</v>
      </c>
      <c r="I102" s="277"/>
      <c r="J102" s="141"/>
      <c r="K102" s="141"/>
      <c r="L102" s="141"/>
      <c r="M102" s="141"/>
      <c r="N102" s="141"/>
    </row>
    <row r="103" spans="1:14" ht="23.25">
      <c r="A103" s="101" t="s">
        <v>158</v>
      </c>
      <c r="B103" s="146"/>
      <c r="C103" s="15" t="s">
        <v>157</v>
      </c>
      <c r="D103" s="19">
        <v>65443.1</v>
      </c>
      <c r="E103" s="17"/>
      <c r="F103" s="19"/>
      <c r="G103" s="17"/>
      <c r="H103" s="295">
        <f>D103+E103+F103+G103</f>
        <v>65443.1</v>
      </c>
      <c r="I103" s="296"/>
      <c r="J103" s="141" t="s">
        <v>157</v>
      </c>
      <c r="K103" s="141"/>
      <c r="L103" s="141"/>
      <c r="M103" s="141"/>
      <c r="N103" s="141"/>
    </row>
    <row r="104" spans="1:14" ht="0.75" customHeight="1" thickBot="1">
      <c r="A104" s="148"/>
      <c r="B104" s="154"/>
      <c r="C104" s="155"/>
      <c r="D104" s="156"/>
      <c r="E104" s="157"/>
      <c r="F104" s="156" t="s">
        <v>55</v>
      </c>
      <c r="G104" s="157"/>
      <c r="H104" s="288"/>
      <c r="I104" s="289"/>
      <c r="J104" s="141"/>
      <c r="K104" s="141"/>
      <c r="L104" s="141"/>
      <c r="M104" s="141"/>
      <c r="N104" s="141"/>
    </row>
    <row r="105" spans="1:14" ht="28.5" customHeight="1">
      <c r="A105" s="258" t="s">
        <v>143</v>
      </c>
      <c r="B105" s="258"/>
      <c r="C105" s="258"/>
      <c r="D105" s="258"/>
      <c r="E105" s="258"/>
      <c r="F105" s="258"/>
      <c r="G105" s="258"/>
      <c r="H105" s="258"/>
      <c r="I105" s="258"/>
      <c r="J105" s="141"/>
      <c r="K105" s="141"/>
      <c r="L105" s="141"/>
      <c r="M105" s="141"/>
      <c r="N105" s="141"/>
    </row>
    <row r="106" spans="1:14" ht="15" customHeight="1">
      <c r="A106" s="158"/>
      <c r="B106" s="159"/>
      <c r="C106" s="159"/>
      <c r="D106" s="160"/>
      <c r="E106" s="264" t="s">
        <v>109</v>
      </c>
      <c r="F106" s="264"/>
      <c r="G106" s="264"/>
      <c r="H106" s="160"/>
      <c r="I106" s="160"/>
      <c r="J106" s="160"/>
      <c r="K106" s="160"/>
      <c r="L106" s="160"/>
      <c r="M106" s="160"/>
      <c r="N106" s="141"/>
    </row>
    <row r="107" spans="1:14" ht="15">
      <c r="A107" s="161" t="s">
        <v>110</v>
      </c>
      <c r="B107" s="262"/>
      <c r="C107" s="262"/>
      <c r="D107" s="262"/>
      <c r="E107" s="264"/>
      <c r="F107" s="264"/>
      <c r="G107" s="264"/>
      <c r="H107" s="266"/>
      <c r="I107" s="266"/>
      <c r="J107" s="162"/>
      <c r="K107" s="163"/>
      <c r="L107" s="163"/>
      <c r="M107" s="163"/>
      <c r="N107" s="163"/>
    </row>
    <row r="108" spans="1:14" ht="15">
      <c r="A108" s="164" t="s">
        <v>108</v>
      </c>
      <c r="B108" s="263" t="s">
        <v>91</v>
      </c>
      <c r="C108" s="263"/>
      <c r="D108" s="263"/>
      <c r="E108" s="63"/>
      <c r="F108" s="265" t="s">
        <v>93</v>
      </c>
      <c r="G108" s="265"/>
      <c r="H108" s="267" t="s">
        <v>91</v>
      </c>
      <c r="I108" s="267"/>
      <c r="J108" s="165"/>
      <c r="K108" s="166"/>
      <c r="L108" s="166"/>
      <c r="M108" s="166"/>
      <c r="N108" s="166"/>
    </row>
    <row r="109" spans="1:14" ht="15">
      <c r="A109" s="167" t="s">
        <v>111</v>
      </c>
      <c r="B109" s="261"/>
      <c r="C109" s="261"/>
      <c r="D109" s="261"/>
      <c r="E109" s="163"/>
      <c r="F109" s="168"/>
      <c r="G109" s="168"/>
      <c r="H109" s="168"/>
      <c r="I109" s="168"/>
      <c r="J109" s="168"/>
      <c r="K109" s="168"/>
      <c r="L109" s="168"/>
      <c r="M109" s="168"/>
      <c r="N109" s="169"/>
    </row>
    <row r="110" spans="1:14" ht="15">
      <c r="A110" s="164" t="s">
        <v>112</v>
      </c>
      <c r="B110" s="267" t="s">
        <v>113</v>
      </c>
      <c r="C110" s="267"/>
      <c r="D110" s="267"/>
      <c r="E110" s="166"/>
      <c r="F110" s="168"/>
      <c r="G110" s="279"/>
      <c r="H110" s="279"/>
      <c r="I110" s="279"/>
      <c r="J110" s="170"/>
      <c r="K110" s="170"/>
      <c r="L110" s="170"/>
      <c r="M110" s="170"/>
      <c r="N110" s="169"/>
    </row>
    <row r="111" spans="1:14" ht="16.5" customHeight="1">
      <c r="A111" s="171"/>
      <c r="B111" s="171"/>
      <c r="C111" s="171"/>
      <c r="D111" s="282" t="s">
        <v>73</v>
      </c>
      <c r="E111" s="282"/>
      <c r="F111" s="172"/>
      <c r="G111" s="280"/>
      <c r="H111" s="280"/>
      <c r="I111" s="280"/>
      <c r="J111" s="170"/>
      <c r="K111" s="170"/>
      <c r="L111" s="170"/>
      <c r="M111" s="170"/>
      <c r="N111" s="173"/>
    </row>
    <row r="112" spans="1:14" ht="15">
      <c r="A112" s="171"/>
      <c r="B112" s="171"/>
      <c r="C112" s="171"/>
      <c r="D112" s="168"/>
      <c r="E112" s="168"/>
      <c r="F112" s="168"/>
      <c r="G112" s="267" t="s">
        <v>94</v>
      </c>
      <c r="H112" s="267"/>
      <c r="I112" s="267"/>
      <c r="J112" s="174"/>
      <c r="K112" s="174"/>
      <c r="L112" s="174"/>
      <c r="M112" s="174"/>
      <c r="N112" s="62"/>
    </row>
    <row r="113" spans="1:14" ht="15">
      <c r="A113" s="171"/>
      <c r="B113" s="171"/>
      <c r="C113" s="281" t="s">
        <v>92</v>
      </c>
      <c r="D113" s="281"/>
      <c r="E113" s="261"/>
      <c r="F113" s="261"/>
      <c r="G113" s="175"/>
      <c r="H113" s="261"/>
      <c r="I113" s="261"/>
      <c r="J113" s="174"/>
      <c r="K113" s="174"/>
      <c r="L113" s="174"/>
      <c r="M113" s="174"/>
      <c r="N113" s="62"/>
    </row>
    <row r="114" spans="1:14" ht="15">
      <c r="A114" s="171"/>
      <c r="B114" s="171"/>
      <c r="C114" s="281" t="s">
        <v>95</v>
      </c>
      <c r="D114" s="281"/>
      <c r="E114" s="176" t="s">
        <v>96</v>
      </c>
      <c r="F114" s="172"/>
      <c r="G114" s="177" t="s">
        <v>97</v>
      </c>
      <c r="H114" s="267" t="s">
        <v>91</v>
      </c>
      <c r="I114" s="267"/>
      <c r="J114" s="178"/>
      <c r="K114" s="198"/>
      <c r="L114" s="178"/>
      <c r="M114" s="198"/>
      <c r="N114" s="62"/>
    </row>
    <row r="115" spans="1:14" ht="15">
      <c r="A115" s="179" t="s">
        <v>98</v>
      </c>
      <c r="B115" s="261"/>
      <c r="C115" s="261"/>
      <c r="D115" s="261"/>
      <c r="E115" s="180"/>
      <c r="F115" s="261"/>
      <c r="G115" s="261"/>
      <c r="H115" s="261"/>
      <c r="I115" s="261"/>
      <c r="J115" s="174"/>
      <c r="K115" s="174"/>
      <c r="L115" s="174"/>
      <c r="M115" s="174"/>
      <c r="N115" s="62"/>
    </row>
    <row r="116" spans="1:14" ht="15">
      <c r="A116" s="181"/>
      <c r="B116" s="267" t="s">
        <v>96</v>
      </c>
      <c r="C116" s="267"/>
      <c r="D116" s="267"/>
      <c r="E116" s="182" t="s">
        <v>97</v>
      </c>
      <c r="F116" s="267" t="s">
        <v>91</v>
      </c>
      <c r="G116" s="267"/>
      <c r="H116" s="267" t="s">
        <v>99</v>
      </c>
      <c r="I116" s="267"/>
      <c r="J116" s="178"/>
      <c r="K116" s="198"/>
      <c r="L116" s="178"/>
      <c r="M116" s="198"/>
      <c r="N116" s="62"/>
    </row>
    <row r="117" spans="1:14" ht="15">
      <c r="A117" s="183" t="s">
        <v>74</v>
      </c>
      <c r="B117" s="183"/>
      <c r="C117" s="183"/>
      <c r="D117" s="64"/>
      <c r="E117" s="64"/>
      <c r="F117" s="183"/>
      <c r="G117" s="183"/>
      <c r="H117" s="62"/>
      <c r="I117" s="62"/>
      <c r="J117" s="62"/>
      <c r="K117" s="62"/>
      <c r="L117" s="62"/>
      <c r="M117" s="62"/>
      <c r="N117" s="62"/>
    </row>
    <row r="118" spans="2:14" ht="15">
      <c r="B118" s="7"/>
      <c r="C118" s="7"/>
      <c r="D118" s="10"/>
      <c r="E118" s="11"/>
      <c r="F118" s="11"/>
      <c r="G118" s="11"/>
      <c r="H118" s="12"/>
      <c r="I118" s="12"/>
      <c r="J118" s="12"/>
      <c r="K118" s="12"/>
      <c r="L118" s="12"/>
      <c r="M118" s="12"/>
      <c r="N118" s="9"/>
    </row>
    <row r="121" spans="1:6" ht="15">
      <c r="A121" s="10"/>
      <c r="D121" s="14"/>
      <c r="F121" s="13"/>
    </row>
  </sheetData>
  <sheetProtection/>
  <mergeCells count="102">
    <mergeCell ref="H104:I104"/>
    <mergeCell ref="N15:N16"/>
    <mergeCell ref="B4:D4"/>
    <mergeCell ref="E4:F4"/>
    <mergeCell ref="G4:H4"/>
    <mergeCell ref="B10:H10"/>
    <mergeCell ref="B13:H13"/>
    <mergeCell ref="B6:H6"/>
    <mergeCell ref="H103:I103"/>
    <mergeCell ref="B7:H7"/>
    <mergeCell ref="B8:H9"/>
    <mergeCell ref="E15:E16"/>
    <mergeCell ref="G29:G30"/>
    <mergeCell ref="H29:H30"/>
    <mergeCell ref="I29:I30"/>
    <mergeCell ref="B27:I27"/>
    <mergeCell ref="D94:D96"/>
    <mergeCell ref="E94:E96"/>
    <mergeCell ref="F94:F96"/>
    <mergeCell ref="G94:G96"/>
    <mergeCell ref="H94:I96"/>
    <mergeCell ref="H59:H60"/>
    <mergeCell ref="I59:I60"/>
    <mergeCell ref="N59:N60"/>
    <mergeCell ref="E29:E30"/>
    <mergeCell ref="F29:F30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B110:D110"/>
    <mergeCell ref="B116:D116"/>
    <mergeCell ref="F116:G116"/>
    <mergeCell ref="H116:I116"/>
    <mergeCell ref="G110:I111"/>
    <mergeCell ref="C113:D113"/>
    <mergeCell ref="C114:D114"/>
    <mergeCell ref="B115:D115"/>
    <mergeCell ref="D111:E111"/>
    <mergeCell ref="G112:I112"/>
    <mergeCell ref="F115:G115"/>
    <mergeCell ref="H115:I115"/>
    <mergeCell ref="H113:I113"/>
    <mergeCell ref="E113:F113"/>
    <mergeCell ref="H114:I114"/>
    <mergeCell ref="A105:I105"/>
    <mergeCell ref="A90:N90"/>
    <mergeCell ref="A74:A76"/>
    <mergeCell ref="B74:B76"/>
    <mergeCell ref="C74:C76"/>
    <mergeCell ref="D74:D76"/>
    <mergeCell ref="E74:I74"/>
    <mergeCell ref="E75:E76"/>
    <mergeCell ref="B109:D109"/>
    <mergeCell ref="B107:D107"/>
    <mergeCell ref="B108:D108"/>
    <mergeCell ref="E106:G107"/>
    <mergeCell ref="F108:G108"/>
    <mergeCell ref="H107:I107"/>
    <mergeCell ref="H108:I108"/>
    <mergeCell ref="H97:I97"/>
    <mergeCell ref="H98:I98"/>
    <mergeCell ref="H99:I99"/>
    <mergeCell ref="H100:I100"/>
    <mergeCell ref="H102:I102"/>
    <mergeCell ref="A93:A96"/>
    <mergeCell ref="B93:B96"/>
    <mergeCell ref="C93:C96"/>
    <mergeCell ref="D93:I93"/>
    <mergeCell ref="F75:F76"/>
    <mergeCell ref="G75:G76"/>
    <mergeCell ref="H75:H76"/>
    <mergeCell ref="I75:I76"/>
    <mergeCell ref="N75:N76"/>
    <mergeCell ref="H92:I92"/>
    <mergeCell ref="B91:I91"/>
    <mergeCell ref="A26:N26"/>
    <mergeCell ref="A56:N56"/>
    <mergeCell ref="A58:A60"/>
    <mergeCell ref="A28:A30"/>
    <mergeCell ref="N29:N30"/>
    <mergeCell ref="B57:I57"/>
    <mergeCell ref="B58:B60"/>
    <mergeCell ref="C58:C60"/>
    <mergeCell ref="D58:D60"/>
    <mergeCell ref="E58:I58"/>
    <mergeCell ref="E59:E60"/>
    <mergeCell ref="F59:F60"/>
    <mergeCell ref="G59:G60"/>
    <mergeCell ref="B28:B30"/>
    <mergeCell ref="C28:C30"/>
    <mergeCell ref="D28:D30"/>
    <mergeCell ref="E28:I28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5" max="255" man="1"/>
    <brk id="55" max="255" man="1"/>
    <brk id="72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Артемка</cp:lastModifiedBy>
  <dcterms:created xsi:type="dcterms:W3CDTF">2016-03-17T11:04:34Z</dcterms:created>
  <dcterms:modified xsi:type="dcterms:W3CDTF">2018-03-06T03:59:43Z</dcterms:modified>
  <cp:category/>
  <cp:version/>
  <cp:contentType/>
  <cp:contentStatus/>
</cp:coreProperties>
</file>